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 activeTab="1"/>
  </bookViews>
  <sheets>
    <sheet name="SGD" sheetId="1" r:id="rId1"/>
    <sheet name="Rupia India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H24" i="1"/>
  <c r="N24" s="1"/>
  <c r="H23"/>
  <c r="N23" s="1"/>
  <c r="H22"/>
  <c r="N22" s="1"/>
  <c r="H21"/>
  <c r="N21" s="1"/>
  <c r="N20"/>
  <c r="N19"/>
  <c r="N18"/>
  <c r="N17"/>
  <c r="H16"/>
  <c r="N16" s="1"/>
  <c r="H15"/>
  <c r="N15" s="1"/>
  <c r="H14"/>
  <c r="N14" s="1"/>
  <c r="H13"/>
  <c r="N13" s="1"/>
  <c r="H12"/>
  <c r="N12" s="1"/>
  <c r="H11"/>
  <c r="N11" s="1"/>
  <c r="H28" i="2" l="1"/>
  <c r="N28" s="1"/>
  <c r="H27"/>
  <c r="N27" s="1"/>
  <c r="H26"/>
  <c r="N26" s="1"/>
  <c r="H25"/>
  <c r="N25" s="1"/>
  <c r="H24"/>
  <c r="N24" s="1"/>
  <c r="H23"/>
  <c r="N23" s="1"/>
  <c r="H22"/>
  <c r="N22" s="1"/>
  <c r="H21"/>
  <c r="N21" s="1"/>
  <c r="H20"/>
  <c r="N20" s="1"/>
  <c r="H19"/>
  <c r="N19" s="1"/>
  <c r="H18"/>
  <c r="H17"/>
  <c r="N17" s="1"/>
  <c r="H16"/>
  <c r="N16" s="1"/>
  <c r="H15"/>
  <c r="N15" s="1"/>
  <c r="H14"/>
  <c r="N14" s="1"/>
  <c r="H13"/>
  <c r="N13" s="1"/>
  <c r="H12"/>
  <c r="N12" s="1"/>
  <c r="H11"/>
  <c r="N11" s="1"/>
  <c r="N7" s="1"/>
  <c r="O7"/>
  <c r="M7"/>
  <c r="L7"/>
  <c r="K7"/>
  <c r="J7"/>
  <c r="I7"/>
  <c r="G7"/>
  <c r="P3"/>
  <c r="H28" i="1"/>
  <c r="N28" s="1"/>
  <c r="H27"/>
  <c r="N27" s="1"/>
  <c r="H26"/>
  <c r="N26" s="1"/>
  <c r="H25"/>
  <c r="N25" s="1"/>
  <c r="N7"/>
  <c r="O7"/>
  <c r="P3" s="1"/>
  <c r="M7"/>
  <c r="L7"/>
  <c r="K7"/>
  <c r="J7"/>
  <c r="I7"/>
  <c r="H7"/>
  <c r="G7"/>
  <c r="P1" l="1"/>
  <c r="P5" s="1"/>
  <c r="H7" i="2"/>
  <c r="P1" s="1"/>
  <c r="M1" i="1" l="1"/>
  <c r="M1" i="2"/>
  <c r="P5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<sst xmlns="http://schemas.openxmlformats.org/spreadsheetml/2006/main" count="120" uniqueCount="66">
  <si>
    <t>Name&amp;Surname</t>
  </si>
  <si>
    <t>Daniel Maglietta</t>
  </si>
  <si>
    <t>Check</t>
  </si>
  <si>
    <t>Total AMOUNT</t>
  </si>
  <si>
    <t>si</t>
  </si>
  <si>
    <t>yes</t>
  </si>
  <si>
    <t>Sales Manager</t>
  </si>
  <si>
    <t>Cash advance</t>
  </si>
  <si>
    <t>no</t>
  </si>
  <si>
    <t>Company car</t>
  </si>
  <si>
    <t>Credit Card payments</t>
  </si>
  <si>
    <t>Cost per KM</t>
  </si>
  <si>
    <t>No. Attached documents:</t>
  </si>
  <si>
    <t>Fuel cost (for company card)</t>
  </si>
  <si>
    <t>TOTAL REFUND</t>
  </si>
  <si>
    <t>Singapore</t>
  </si>
  <si>
    <t>Car waste (for company card)</t>
  </si>
  <si>
    <t>EXPENSES</t>
  </si>
  <si>
    <t>MONTH TOTAL AMOUNT</t>
  </si>
  <si>
    <t>DATE</t>
  </si>
  <si>
    <t>PROJECT/EVENT</t>
  </si>
  <si>
    <t>DESCRIPTION
(specify kind of costs)</t>
  </si>
  <si>
    <t>Country</t>
  </si>
  <si>
    <t>Value</t>
  </si>
  <si>
    <t>CAR</t>
  </si>
  <si>
    <t>FUEL REFUND</t>
  </si>
  <si>
    <t>CAR COSTS (PARK / HIGHWAY / ETC)</t>
  </si>
  <si>
    <t>TRAVEL EXPENSE (Taxi, Bus etc)</t>
  </si>
  <si>
    <t>MISCELLANEOUS (On-line purchase, etc)</t>
  </si>
  <si>
    <t>ROOM / BOARD</t>
  </si>
  <si>
    <t>Credit Card paid amount</t>
  </si>
  <si>
    <t>GSD Value</t>
  </si>
  <si>
    <t>DATA</t>
  </si>
  <si>
    <t>SPESE AUTO (PARK / AUTOSTRADA / ECC)</t>
  </si>
  <si>
    <t>VARIE (Taxi / BUS / VARIE)</t>
  </si>
  <si>
    <t xml:space="preserve">Invoice </t>
  </si>
  <si>
    <t>Fiscal Receipt</t>
  </si>
  <si>
    <t>KM</t>
  </si>
  <si>
    <t>singapore</t>
  </si>
  <si>
    <t>india conference</t>
  </si>
  <si>
    <t xml:space="preserve">flight </t>
  </si>
  <si>
    <t>Bangladesh demo</t>
  </si>
  <si>
    <t>taxi</t>
  </si>
  <si>
    <t>singapore airshow</t>
  </si>
  <si>
    <t>13/02.14</t>
  </si>
  <si>
    <t>tickets</t>
  </si>
  <si>
    <t>Firma Dipendente</t>
  </si>
  <si>
    <t>Verifica Amministrativa</t>
  </si>
  <si>
    <t>Autorizzazione Responsabile Amministrativo</t>
  </si>
  <si>
    <t>Fuel cost (company car)</t>
  </si>
  <si>
    <t>Car waste (company car)</t>
  </si>
  <si>
    <t>Address</t>
  </si>
  <si>
    <t>City
(City where the expense has been done)</t>
  </si>
  <si>
    <t>INDIA Event</t>
  </si>
  <si>
    <t xml:space="preserve">Team Drink </t>
  </si>
  <si>
    <t>Delhi</t>
  </si>
  <si>
    <t>team dinner</t>
  </si>
  <si>
    <t>hotel extra</t>
  </si>
  <si>
    <t>Sign</t>
  </si>
  <si>
    <t xml:space="preserve">Administration </t>
  </si>
  <si>
    <t>CFO</t>
  </si>
  <si>
    <t>FEBBRAIO</t>
  </si>
  <si>
    <t>02_01</t>
  </si>
  <si>
    <t>EURO Value</t>
  </si>
  <si>
    <t>02_02</t>
  </si>
  <si>
    <t>Rupia Indiana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</si>
</sst>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mmmm\ yyyy"/>
    <numFmt numFmtId="165" formatCode="_-[$€-2]\ * #,##0.00_-;\-[$€-2]\ * #,##0.00_-;_-[$€-2]\ * \-??_-"/>
    <numFmt numFmtId="166" formatCode="_-[$€-2]\ * #,##0.00_-;\-[$€-2]\ * #,##0.00_-;_-[$€-2]\ * \-??_-;_-@_-"/>
    <numFmt numFmtId="167" formatCode="#.##&quot; km/l&quot;"/>
    <numFmt numFmtId="168" formatCode="&quot;€&quot;\ #,##0.00"/>
    <numFmt numFmtId="169" formatCode="00\ "/>
    <numFmt numFmtId="170" formatCode="dd/mm/yy;@"/>
    <numFmt numFmtId="171" formatCode="_-* #,##0.00_-;\-* #,##0.00_-;_-* \-??_-;_-@_-"/>
    <numFmt numFmtId="172" formatCode="&quot;€ &quot;#,##0.00"/>
  </numFmts>
  <fonts count="12">
    <font>
      <sz val="11"/>
      <color theme="1"/>
      <name val="Calibri"/>
      <family val="2"/>
      <scheme val="minor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sz val="10"/>
      <name val="Arial"/>
      <family val="2"/>
    </font>
    <font>
      <b/>
      <sz val="18"/>
      <name val="Gulim"/>
      <family val="2"/>
    </font>
    <font>
      <b/>
      <i/>
      <sz val="20"/>
      <color indexed="10"/>
      <name val="Gulim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4"/>
      <color indexed="1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7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n">
        <color indexed="64"/>
      </left>
      <right style="thick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64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5" fontId="4" fillId="0" borderId="0" applyFill="0" applyBorder="0" applyAlignment="0" applyProtection="0"/>
  </cellStyleXfs>
  <cellXfs count="146">
    <xf numFmtId="0" fontId="0" fillId="0" borderId="0" xfId="0"/>
    <xf numFmtId="0" fontId="1" fillId="0" borderId="0" xfId="0" applyNumberFormat="1" applyFont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left" vertical="center"/>
    </xf>
    <xf numFmtId="49" fontId="2" fillId="2" borderId="1" xfId="0" applyNumberFormat="1" applyFont="1" applyFill="1" applyBorder="1" applyAlignment="1" applyProtection="1">
      <alignment horizontal="left" vertical="center"/>
      <protection locked="0"/>
    </xf>
    <xf numFmtId="164" fontId="3" fillId="0" borderId="2" xfId="0" applyNumberFormat="1" applyFont="1" applyBorder="1" applyAlignment="1" applyProtection="1">
      <alignment horizontal="center" vertical="center" wrapText="1"/>
    </xf>
    <xf numFmtId="164" fontId="3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3" borderId="3" xfId="0" applyNumberFormat="1" applyFont="1" applyFill="1" applyBorder="1" applyAlignment="1" applyProtection="1">
      <alignment horizontal="left" vertical="center"/>
    </xf>
    <xf numFmtId="0" fontId="1" fillId="3" borderId="4" xfId="0" applyNumberFormat="1" applyFont="1" applyFill="1" applyBorder="1" applyAlignment="1" applyProtection="1">
      <alignment horizontal="left" vertical="center"/>
    </xf>
    <xf numFmtId="43" fontId="2" fillId="3" borderId="5" xfId="1" applyNumberFormat="1" applyFont="1" applyFill="1" applyBorder="1" applyAlignment="1" applyProtection="1">
      <alignment horizontal="right" vertical="center"/>
    </xf>
    <xf numFmtId="49" fontId="2" fillId="2" borderId="3" xfId="0" applyNumberFormat="1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horizontal="left" vertical="center"/>
    </xf>
    <xf numFmtId="166" fontId="2" fillId="2" borderId="5" xfId="1" applyNumberFormat="1" applyFont="1" applyFill="1" applyBorder="1" applyAlignment="1" applyProtection="1">
      <alignment horizontal="right" vertical="center"/>
      <protection locked="0"/>
    </xf>
    <xf numFmtId="43" fontId="2" fillId="2" borderId="5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39" fontId="1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2" borderId="6" xfId="0" applyNumberFormat="1" applyFont="1" applyFill="1" applyBorder="1" applyAlignment="1" applyProtection="1">
      <alignment horizontal="left" vertical="center"/>
    </xf>
    <xf numFmtId="0" fontId="1" fillId="2" borderId="7" xfId="0" applyNumberFormat="1" applyFont="1" applyFill="1" applyBorder="1" applyAlignment="1" applyProtection="1">
      <alignment horizontal="left" vertical="center"/>
    </xf>
    <xf numFmtId="166" fontId="2" fillId="2" borderId="8" xfId="1" applyNumberFormat="1" applyFont="1" applyFill="1" applyBorder="1" applyAlignment="1" applyProtection="1">
      <alignment horizontal="right" vertical="center"/>
      <protection locked="0"/>
    </xf>
    <xf numFmtId="0" fontId="1" fillId="2" borderId="3" xfId="0" applyNumberFormat="1" applyFont="1" applyFill="1" applyBorder="1" applyAlignment="1" applyProtection="1">
      <alignment vertical="center"/>
    </xf>
    <xf numFmtId="0" fontId="1" fillId="2" borderId="5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2" fillId="4" borderId="9" xfId="0" applyNumberFormat="1" applyFont="1" applyFill="1" applyBorder="1" applyAlignment="1" applyProtection="1">
      <alignment horizontal="center" vertical="center"/>
    </xf>
    <xf numFmtId="43" fontId="2" fillId="4" borderId="10" xfId="0" applyNumberFormat="1" applyFont="1" applyFill="1" applyBorder="1" applyAlignment="1" applyProtection="1">
      <alignment vertical="center"/>
    </xf>
    <xf numFmtId="0" fontId="6" fillId="5" borderId="0" xfId="0" applyNumberFormat="1" applyFont="1" applyFill="1" applyBorder="1" applyAlignment="1" applyProtection="1">
      <alignment vertical="center"/>
    </xf>
    <xf numFmtId="167" fontId="1" fillId="2" borderId="8" xfId="1" applyNumberFormat="1" applyFont="1" applyFill="1" applyBorder="1" applyAlignment="1" applyProtection="1">
      <alignment horizontal="right" vertical="center"/>
      <protection locked="0"/>
    </xf>
    <xf numFmtId="0" fontId="1" fillId="6" borderId="11" xfId="0" applyNumberFormat="1" applyFont="1" applyFill="1" applyBorder="1" applyAlignment="1" applyProtection="1">
      <alignment horizontal="center" vertical="center"/>
    </xf>
    <xf numFmtId="0" fontId="1" fillId="6" borderId="12" xfId="0" applyNumberFormat="1" applyFont="1" applyFill="1" applyBorder="1" applyAlignment="1" applyProtection="1">
      <alignment horizontal="center" vertical="center"/>
    </xf>
    <xf numFmtId="0" fontId="1" fillId="6" borderId="13" xfId="0" applyNumberFormat="1" applyFont="1" applyFill="1" applyBorder="1" applyAlignment="1" applyProtection="1">
      <alignment horizontal="center" vertical="center"/>
    </xf>
    <xf numFmtId="38" fontId="1" fillId="7" borderId="14" xfId="0" applyNumberFormat="1" applyFont="1" applyFill="1" applyBorder="1" applyAlignment="1" applyProtection="1">
      <alignment horizontal="center" vertical="center"/>
    </xf>
    <xf numFmtId="38" fontId="1" fillId="7" borderId="15" xfId="0" applyNumberFormat="1" applyFont="1" applyFill="1" applyBorder="1" applyAlignment="1" applyProtection="1">
      <alignment horizontal="center" vertical="center"/>
    </xf>
    <xf numFmtId="38" fontId="1" fillId="7" borderId="16" xfId="0" applyNumberFormat="1" applyFont="1" applyFill="1" applyBorder="1" applyAlignment="1" applyProtection="1">
      <alignment horizontal="center" vertical="center"/>
    </xf>
    <xf numFmtId="4" fontId="1" fillId="7" borderId="17" xfId="0" applyNumberFormat="1" applyFont="1" applyFill="1" applyBorder="1" applyAlignment="1" applyProtection="1">
      <alignment horizontal="right" vertical="center"/>
    </xf>
    <xf numFmtId="4" fontId="1" fillId="7" borderId="18" xfId="0" applyNumberFormat="1" applyFont="1" applyFill="1" applyBorder="1" applyAlignment="1" applyProtection="1">
      <alignment horizontal="right" vertical="center"/>
    </xf>
    <xf numFmtId="4" fontId="1" fillId="7" borderId="19" xfId="0" applyNumberFormat="1" applyFont="1" applyFill="1" applyBorder="1" applyAlignment="1" applyProtection="1">
      <alignment horizontal="right" vertical="center"/>
    </xf>
    <xf numFmtId="4" fontId="1" fillId="7" borderId="20" xfId="0" applyNumberFormat="1" applyFont="1" applyFill="1" applyBorder="1" applyAlignment="1" applyProtection="1">
      <alignment horizontal="right" vertical="center"/>
    </xf>
    <xf numFmtId="4" fontId="1" fillId="7" borderId="21" xfId="0" applyNumberFormat="1" applyFont="1" applyFill="1" applyBorder="1" applyAlignment="1" applyProtection="1">
      <alignment horizontal="right" vertical="center"/>
    </xf>
    <xf numFmtId="0" fontId="1" fillId="8" borderId="20" xfId="0" applyNumberFormat="1" applyFont="1" applyFill="1" applyBorder="1" applyAlignment="1" applyProtection="1">
      <alignment horizontal="center" vertical="center"/>
    </xf>
    <xf numFmtId="0" fontId="2" fillId="9" borderId="18" xfId="0" applyFont="1" applyFill="1" applyBorder="1" applyAlignment="1" applyProtection="1">
      <alignment horizontal="center" vertical="center"/>
    </xf>
    <xf numFmtId="0" fontId="2" fillId="9" borderId="17" xfId="0" applyFont="1" applyFill="1" applyBorder="1" applyAlignment="1" applyProtection="1">
      <alignment horizontal="center" vertical="center" wrapText="1"/>
    </xf>
    <xf numFmtId="0" fontId="2" fillId="9" borderId="22" xfId="0" applyFont="1" applyFill="1" applyBorder="1" applyAlignment="1" applyProtection="1">
      <alignment horizontal="center" vertical="center" wrapText="1"/>
    </xf>
    <xf numFmtId="0" fontId="1" fillId="7" borderId="23" xfId="0" applyFont="1" applyFill="1" applyBorder="1" applyAlignment="1" applyProtection="1">
      <alignment horizontal="center" vertical="center" wrapText="1"/>
    </xf>
    <xf numFmtId="0" fontId="1" fillId="7" borderId="24" xfId="0" applyFont="1" applyFill="1" applyBorder="1" applyAlignment="1" applyProtection="1">
      <alignment horizontal="center" vertical="center" wrapText="1"/>
    </xf>
    <xf numFmtId="0" fontId="1" fillId="7" borderId="22" xfId="0" applyFont="1" applyFill="1" applyBorder="1" applyAlignment="1" applyProtection="1">
      <alignment horizontal="center" vertical="center" wrapText="1"/>
    </xf>
    <xf numFmtId="0" fontId="1" fillId="7" borderId="25" xfId="0" applyFont="1" applyFill="1" applyBorder="1" applyAlignment="1" applyProtection="1">
      <alignment horizontal="center" vertical="center" wrapText="1"/>
    </xf>
    <xf numFmtId="0" fontId="1" fillId="7" borderId="26" xfId="0" applyFont="1" applyFill="1" applyBorder="1" applyAlignment="1" applyProtection="1">
      <alignment horizontal="center" vertical="center" wrapText="1"/>
    </xf>
    <xf numFmtId="0" fontId="1" fillId="7" borderId="27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center" vertical="center" wrapText="1"/>
    </xf>
    <xf numFmtId="4" fontId="1" fillId="0" borderId="21" xfId="0" applyNumberFormat="1" applyFont="1" applyBorder="1" applyAlignment="1" applyProtection="1">
      <alignment horizontal="center" vertical="center" wrapText="1"/>
    </xf>
    <xf numFmtId="168" fontId="2" fillId="0" borderId="29" xfId="0" applyNumberFormat="1" applyFont="1" applyBorder="1" applyAlignment="1" applyProtection="1">
      <alignment horizontal="center" vertical="center" wrapText="1"/>
    </xf>
    <xf numFmtId="0" fontId="2" fillId="9" borderId="17" xfId="0" applyFont="1" applyFill="1" applyBorder="1" applyAlignment="1" applyProtection="1">
      <alignment horizontal="center" vertical="center"/>
    </xf>
    <xf numFmtId="0" fontId="1" fillId="7" borderId="30" xfId="0" applyFont="1" applyFill="1" applyBorder="1" applyAlignment="1" applyProtection="1">
      <alignment horizontal="center" vertical="center" wrapText="1"/>
    </xf>
    <xf numFmtId="0" fontId="1" fillId="7" borderId="31" xfId="0" applyFont="1" applyFill="1" applyBorder="1" applyAlignment="1" applyProtection="1">
      <alignment horizontal="center" vertical="center" wrapText="1"/>
    </xf>
    <xf numFmtId="0" fontId="1" fillId="7" borderId="32" xfId="0" applyFont="1" applyFill="1" applyBorder="1" applyAlignment="1" applyProtection="1">
      <alignment horizontal="center" vertical="center" wrapText="1"/>
    </xf>
    <xf numFmtId="168" fontId="2" fillId="0" borderId="33" xfId="0" applyNumberFormat="1" applyFont="1" applyBorder="1" applyAlignment="1" applyProtection="1">
      <alignment horizontal="center" vertical="center" wrapText="1"/>
    </xf>
    <xf numFmtId="0" fontId="1" fillId="7" borderId="34" xfId="0" applyFont="1" applyFill="1" applyBorder="1" applyAlignment="1" applyProtection="1">
      <alignment horizontal="center" vertical="center" wrapText="1"/>
    </xf>
    <xf numFmtId="0" fontId="1" fillId="7" borderId="35" xfId="0" applyFont="1" applyFill="1" applyBorder="1" applyAlignment="1" applyProtection="1">
      <alignment horizontal="center" vertical="center" wrapText="1"/>
    </xf>
    <xf numFmtId="0" fontId="1" fillId="7" borderId="36" xfId="0" applyFont="1" applyFill="1" applyBorder="1" applyAlignment="1" applyProtection="1">
      <alignment horizontal="center" vertical="center" wrapText="1"/>
    </xf>
    <xf numFmtId="168" fontId="2" fillId="0" borderId="37" xfId="0" applyNumberFormat="1" applyFont="1" applyBorder="1" applyAlignment="1" applyProtection="1">
      <alignment horizontal="center" vertical="center" wrapText="1"/>
    </xf>
    <xf numFmtId="169" fontId="1" fillId="8" borderId="38" xfId="0" applyNumberFormat="1" applyFont="1" applyFill="1" applyBorder="1" applyAlignment="1" applyProtection="1">
      <alignment horizontal="center" vertical="center"/>
    </xf>
    <xf numFmtId="170" fontId="1" fillId="0" borderId="39" xfId="0" applyNumberFormat="1" applyFont="1" applyBorder="1" applyAlignment="1" applyProtection="1">
      <alignment horizontal="center" vertical="center"/>
      <protection locked="0"/>
    </xf>
    <xf numFmtId="49" fontId="1" fillId="0" borderId="40" xfId="0" applyNumberFormat="1" applyFont="1" applyBorder="1" applyAlignment="1" applyProtection="1">
      <alignment horizontal="left" vertical="center"/>
      <protection locked="0"/>
    </xf>
    <xf numFmtId="0" fontId="1" fillId="0" borderId="41" xfId="0" applyFont="1" applyBorder="1" applyAlignment="1" applyProtection="1">
      <alignment horizontal="left" vertical="center"/>
      <protection locked="0"/>
    </xf>
    <xf numFmtId="0" fontId="1" fillId="0" borderId="41" xfId="0" applyFont="1" applyBorder="1" applyAlignment="1" applyProtection="1">
      <alignment vertical="center"/>
      <protection locked="0"/>
    </xf>
    <xf numFmtId="171" fontId="1" fillId="0" borderId="42" xfId="0" applyNumberFormat="1" applyFont="1" applyBorder="1" applyAlignment="1" applyProtection="1">
      <alignment horizontal="right" vertical="center"/>
    </xf>
    <xf numFmtId="171" fontId="1" fillId="0" borderId="43" xfId="0" applyNumberFormat="1" applyFont="1" applyBorder="1" applyAlignment="1" applyProtection="1">
      <alignment horizontal="right" vertical="center"/>
      <protection locked="0"/>
    </xf>
    <xf numFmtId="171" fontId="1" fillId="0" borderId="40" xfId="0" applyNumberFormat="1" applyFont="1" applyBorder="1" applyAlignment="1" applyProtection="1">
      <alignment horizontal="right" vertical="center"/>
      <protection locked="0"/>
    </xf>
    <xf numFmtId="171" fontId="1" fillId="0" borderId="44" xfId="0" applyNumberFormat="1" applyFont="1" applyBorder="1" applyAlignment="1" applyProtection="1">
      <alignment horizontal="right" vertical="center"/>
      <protection locked="0"/>
    </xf>
    <xf numFmtId="171" fontId="1" fillId="0" borderId="45" xfId="0" applyNumberFormat="1" applyFont="1" applyBorder="1" applyAlignment="1" applyProtection="1">
      <alignment horizontal="right" vertical="center"/>
      <protection locked="0"/>
    </xf>
    <xf numFmtId="165" fontId="1" fillId="3" borderId="46" xfId="1" applyFont="1" applyFill="1" applyBorder="1" applyAlignment="1" applyProtection="1">
      <alignment horizontal="right" vertical="center"/>
    </xf>
    <xf numFmtId="4" fontId="1" fillId="2" borderId="47" xfId="0" applyNumberFormat="1" applyFont="1" applyFill="1" applyBorder="1" applyAlignment="1" applyProtection="1">
      <alignment vertical="center"/>
      <protection locked="0"/>
    </xf>
    <xf numFmtId="169" fontId="1" fillId="8" borderId="49" xfId="0" applyNumberFormat="1" applyFont="1" applyFill="1" applyBorder="1" applyAlignment="1" applyProtection="1">
      <alignment horizontal="center" vertical="center"/>
    </xf>
    <xf numFmtId="49" fontId="1" fillId="0" borderId="39" xfId="0" applyNumberFormat="1" applyFont="1" applyBorder="1" applyAlignment="1" applyProtection="1">
      <alignment horizontal="left" vertical="center"/>
      <protection locked="0"/>
    </xf>
    <xf numFmtId="38" fontId="1" fillId="0" borderId="50" xfId="0" applyNumberFormat="1" applyFont="1" applyBorder="1" applyAlignment="1" applyProtection="1">
      <alignment horizontal="center" vertical="center"/>
      <protection locked="0"/>
    </xf>
    <xf numFmtId="171" fontId="1" fillId="0" borderId="51" xfId="0" applyNumberFormat="1" applyFont="1" applyBorder="1" applyAlignment="1" applyProtection="1">
      <alignment horizontal="right" vertical="center"/>
      <protection locked="0"/>
    </xf>
    <xf numFmtId="4" fontId="1" fillId="2" borderId="46" xfId="0" applyNumberFormat="1" applyFont="1" applyFill="1" applyBorder="1" applyAlignment="1" applyProtection="1">
      <alignment vertical="center"/>
      <protection locked="0"/>
    </xf>
    <xf numFmtId="170" fontId="1" fillId="0" borderId="40" xfId="0" applyNumberFormat="1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vertical="center"/>
    </xf>
    <xf numFmtId="0" fontId="1" fillId="0" borderId="52" xfId="0" applyFont="1" applyBorder="1" applyAlignment="1" applyProtection="1">
      <alignment horizontal="left" vertical="center"/>
      <protection locked="0"/>
    </xf>
    <xf numFmtId="171" fontId="1" fillId="0" borderId="52" xfId="0" applyNumberFormat="1" applyFont="1" applyBorder="1" applyAlignment="1" applyProtection="1">
      <alignment horizontal="right" vertical="center"/>
      <protection locked="0"/>
    </xf>
    <xf numFmtId="0" fontId="1" fillId="0" borderId="39" xfId="0" applyFont="1" applyBorder="1" applyAlignment="1" applyProtection="1">
      <alignment horizontal="left" vertical="center"/>
      <protection locked="0"/>
    </xf>
    <xf numFmtId="0" fontId="1" fillId="0" borderId="52" xfId="0" applyFont="1" applyBorder="1" applyAlignment="1" applyProtection="1">
      <alignment vertical="center"/>
      <protection locked="0"/>
    </xf>
    <xf numFmtId="171" fontId="1" fillId="0" borderId="53" xfId="0" applyNumberFormat="1" applyFont="1" applyBorder="1" applyAlignment="1" applyProtection="1">
      <alignment horizontal="right" vertical="center"/>
      <protection locked="0"/>
    </xf>
    <xf numFmtId="0" fontId="1" fillId="5" borderId="0" xfId="0" applyFont="1" applyFill="1" applyAlignment="1" applyProtection="1">
      <alignment horizontal="center" vertical="center"/>
    </xf>
    <xf numFmtId="0" fontId="1" fillId="5" borderId="0" xfId="0" applyFont="1" applyFill="1" applyAlignment="1" applyProtection="1">
      <alignment vertical="center"/>
    </xf>
    <xf numFmtId="169" fontId="1" fillId="5" borderId="0" xfId="0" applyNumberFormat="1" applyFont="1" applyFill="1" applyBorder="1" applyAlignment="1" applyProtection="1">
      <alignment horizontal="center" vertical="center"/>
    </xf>
    <xf numFmtId="170" fontId="1" fillId="5" borderId="0" xfId="0" applyNumberFormat="1" applyFont="1" applyFill="1" applyBorder="1" applyAlignment="1" applyProtection="1">
      <alignment horizontal="center" vertical="center"/>
      <protection locked="0"/>
    </xf>
    <xf numFmtId="49" fontId="1" fillId="5" borderId="0" xfId="0" applyNumberFormat="1" applyFont="1" applyFill="1" applyBorder="1" applyAlignment="1" applyProtection="1">
      <alignment horizontal="left" vertical="center"/>
      <protection locked="0"/>
    </xf>
    <xf numFmtId="0" fontId="1" fillId="5" borderId="0" xfId="0" applyFont="1" applyFill="1" applyBorder="1" applyAlignment="1" applyProtection="1">
      <alignment horizontal="left" vertical="center"/>
      <protection locked="0"/>
    </xf>
    <xf numFmtId="0" fontId="1" fillId="5" borderId="0" xfId="0" applyFont="1" applyFill="1" applyBorder="1" applyAlignment="1" applyProtection="1">
      <alignment vertical="center"/>
      <protection locked="0"/>
    </xf>
    <xf numFmtId="38" fontId="1" fillId="5" borderId="0" xfId="0" applyNumberFormat="1" applyFont="1" applyFill="1" applyBorder="1" applyAlignment="1" applyProtection="1">
      <alignment horizontal="center" vertical="center"/>
      <protection locked="0"/>
    </xf>
    <xf numFmtId="171" fontId="1" fillId="5" borderId="0" xfId="0" applyNumberFormat="1" applyFont="1" applyFill="1" applyBorder="1" applyAlignment="1" applyProtection="1">
      <alignment horizontal="right" vertical="center"/>
    </xf>
    <xf numFmtId="171" fontId="1" fillId="5" borderId="0" xfId="0" applyNumberFormat="1" applyFont="1" applyFill="1" applyBorder="1" applyAlignment="1" applyProtection="1">
      <alignment horizontal="right" vertical="center"/>
      <protection locked="0"/>
    </xf>
    <xf numFmtId="165" fontId="1" fillId="5" borderId="0" xfId="1" applyFont="1" applyFill="1" applyBorder="1" applyAlignment="1" applyProtection="1">
      <alignment horizontal="right" vertical="center"/>
    </xf>
    <xf numFmtId="4" fontId="1" fillId="5" borderId="0" xfId="0" applyNumberFormat="1" applyFont="1" applyFill="1" applyBorder="1" applyAlignment="1" applyProtection="1">
      <alignment vertical="center"/>
      <protection locked="0"/>
    </xf>
    <xf numFmtId="0" fontId="1" fillId="5" borderId="54" xfId="0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165" fontId="2" fillId="3" borderId="5" xfId="1" applyFont="1" applyFill="1" applyBorder="1" applyAlignment="1" applyProtection="1">
      <alignment horizontal="right" vertical="center"/>
    </xf>
    <xf numFmtId="165" fontId="1" fillId="2" borderId="5" xfId="1" applyFont="1" applyFill="1" applyBorder="1" applyAlignment="1" applyProtection="1">
      <alignment horizontal="right" vertical="center"/>
      <protection locked="0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3" xfId="0" applyNumberFormat="1" applyFont="1" applyFill="1" applyBorder="1" applyAlignment="1" applyProtection="1">
      <alignment horizontal="left" vertical="center" wrapText="1"/>
    </xf>
    <xf numFmtId="166" fontId="2" fillId="4" borderId="10" xfId="0" applyNumberFormat="1" applyFont="1" applyFill="1" applyBorder="1" applyAlignment="1" applyProtection="1">
      <alignment vertical="center"/>
    </xf>
    <xf numFmtId="0" fontId="11" fillId="0" borderId="0" xfId="0" applyNumberFormat="1" applyFont="1" applyBorder="1" applyAlignment="1" applyProtection="1">
      <alignment vertical="center"/>
    </xf>
    <xf numFmtId="167" fontId="1" fillId="2" borderId="55" xfId="1" applyNumberFormat="1" applyFont="1" applyFill="1" applyBorder="1" applyAlignment="1" applyProtection="1">
      <alignment horizontal="right" vertical="center"/>
      <protection locked="0"/>
    </xf>
    <xf numFmtId="0" fontId="1" fillId="10" borderId="56" xfId="0" applyNumberFormat="1" applyFont="1" applyFill="1" applyBorder="1" applyAlignment="1" applyProtection="1">
      <alignment horizontal="center" vertical="center"/>
    </xf>
    <xf numFmtId="0" fontId="1" fillId="10" borderId="57" xfId="0" applyNumberFormat="1" applyFont="1" applyFill="1" applyBorder="1" applyAlignment="1" applyProtection="1">
      <alignment vertical="center"/>
    </xf>
    <xf numFmtId="0" fontId="1" fillId="10" borderId="58" xfId="0" applyNumberFormat="1" applyFont="1" applyFill="1" applyBorder="1" applyAlignment="1" applyProtection="1">
      <alignment vertical="center"/>
    </xf>
    <xf numFmtId="0" fontId="2" fillId="9" borderId="14" xfId="0" applyFont="1" applyFill="1" applyBorder="1" applyAlignment="1" applyProtection="1">
      <alignment horizontal="center" vertical="center"/>
    </xf>
    <xf numFmtId="0" fontId="2" fillId="9" borderId="15" xfId="0" applyFont="1" applyFill="1" applyBorder="1" applyAlignment="1" applyProtection="1">
      <alignment horizontal="center" vertical="center"/>
    </xf>
    <xf numFmtId="38" fontId="1" fillId="7" borderId="59" xfId="0" applyNumberFormat="1" applyFont="1" applyFill="1" applyBorder="1" applyAlignment="1" applyProtection="1">
      <alignment horizontal="center" vertical="center"/>
    </xf>
    <xf numFmtId="172" fontId="1" fillId="7" borderId="60" xfId="0" applyNumberFormat="1" applyFont="1" applyFill="1" applyBorder="1" applyAlignment="1" applyProtection="1">
      <alignment horizontal="right" vertical="center"/>
    </xf>
    <xf numFmtId="172" fontId="1" fillId="7" borderId="61" xfId="0" applyNumberFormat="1" applyFont="1" applyFill="1" applyBorder="1" applyAlignment="1" applyProtection="1">
      <alignment horizontal="right" vertical="center"/>
    </xf>
    <xf numFmtId="172" fontId="1" fillId="7" borderId="62" xfId="0" applyNumberFormat="1" applyFont="1" applyFill="1" applyBorder="1" applyAlignment="1" applyProtection="1">
      <alignment horizontal="right" vertical="center"/>
    </xf>
    <xf numFmtId="172" fontId="1" fillId="7" borderId="63" xfId="0" applyNumberFormat="1" applyFont="1" applyFill="1" applyBorder="1" applyAlignment="1" applyProtection="1">
      <alignment horizontal="right" vertical="center"/>
    </xf>
    <xf numFmtId="0" fontId="1" fillId="8" borderId="64" xfId="0" applyNumberFormat="1" applyFont="1" applyFill="1" applyBorder="1" applyAlignment="1" applyProtection="1">
      <alignment horizontal="center" vertical="center"/>
    </xf>
    <xf numFmtId="0" fontId="2" fillId="9" borderId="65" xfId="0" applyFont="1" applyFill="1" applyBorder="1" applyAlignment="1" applyProtection="1">
      <alignment horizontal="center" vertical="center"/>
    </xf>
    <xf numFmtId="0" fontId="2" fillId="9" borderId="66" xfId="0" applyFont="1" applyFill="1" applyBorder="1" applyAlignment="1" applyProtection="1">
      <alignment horizontal="center" vertical="center" wrapText="1"/>
    </xf>
    <xf numFmtId="0" fontId="2" fillId="9" borderId="18" xfId="0" applyFont="1" applyFill="1" applyBorder="1" applyAlignment="1" applyProtection="1">
      <alignment horizontal="center" vertical="center" wrapText="1"/>
    </xf>
    <xf numFmtId="0" fontId="2" fillId="9" borderId="19" xfId="0" applyFont="1" applyFill="1" applyBorder="1" applyAlignment="1" applyProtection="1">
      <alignment horizontal="center" vertical="center" wrapText="1"/>
    </xf>
    <xf numFmtId="0" fontId="1" fillId="7" borderId="67" xfId="0" applyFont="1" applyFill="1" applyBorder="1" applyAlignment="1" applyProtection="1">
      <alignment horizontal="center" vertical="center" wrapText="1"/>
    </xf>
    <xf numFmtId="0" fontId="1" fillId="7" borderId="68" xfId="0" applyFont="1" applyFill="1" applyBorder="1" applyAlignment="1" applyProtection="1">
      <alignment horizontal="center" vertical="center" wrapText="1"/>
    </xf>
    <xf numFmtId="0" fontId="2" fillId="3" borderId="36" xfId="0" applyFont="1" applyFill="1" applyBorder="1" applyAlignment="1" applyProtection="1">
      <alignment horizontal="center" vertical="center" wrapText="1"/>
    </xf>
    <xf numFmtId="4" fontId="1" fillId="0" borderId="69" xfId="0" applyNumberFormat="1" applyFont="1" applyBorder="1" applyAlignment="1" applyProtection="1">
      <alignment horizontal="center" vertical="center" wrapText="1"/>
    </xf>
    <xf numFmtId="0" fontId="2" fillId="9" borderId="65" xfId="0" applyFont="1" applyFill="1" applyBorder="1" applyAlignment="1" applyProtection="1">
      <alignment horizontal="center" vertical="center" wrapText="1"/>
    </xf>
    <xf numFmtId="0" fontId="1" fillId="7" borderId="70" xfId="0" applyFont="1" applyFill="1" applyBorder="1" applyAlignment="1" applyProtection="1">
      <alignment horizontal="center" vertical="center" wrapText="1"/>
    </xf>
    <xf numFmtId="0" fontId="1" fillId="7" borderId="71" xfId="0" applyFont="1" applyFill="1" applyBorder="1" applyAlignment="1" applyProtection="1">
      <alignment horizontal="center" vertical="center" wrapText="1"/>
    </xf>
    <xf numFmtId="0" fontId="2" fillId="9" borderId="72" xfId="0" applyFont="1" applyFill="1" applyBorder="1" applyAlignment="1" applyProtection="1">
      <alignment horizontal="center" vertical="center"/>
    </xf>
    <xf numFmtId="0" fontId="2" fillId="9" borderId="72" xfId="0" applyFont="1" applyFill="1" applyBorder="1" applyAlignment="1" applyProtection="1">
      <alignment horizontal="center" vertical="center" wrapText="1"/>
    </xf>
    <xf numFmtId="0" fontId="1" fillId="7" borderId="73" xfId="0" applyFont="1" applyFill="1" applyBorder="1" applyAlignment="1" applyProtection="1">
      <alignment horizontal="center" vertical="center" wrapText="1"/>
    </xf>
    <xf numFmtId="0" fontId="1" fillId="7" borderId="69" xfId="0" applyFont="1" applyFill="1" applyBorder="1" applyAlignment="1" applyProtection="1">
      <alignment horizontal="center" vertical="center" wrapText="1"/>
    </xf>
    <xf numFmtId="0" fontId="1" fillId="7" borderId="74" xfId="0" applyFont="1" applyFill="1" applyBorder="1" applyAlignment="1" applyProtection="1">
      <alignment horizontal="center" vertical="center" wrapText="1"/>
    </xf>
    <xf numFmtId="49" fontId="1" fillId="0" borderId="41" xfId="0" applyNumberFormat="1" applyFont="1" applyBorder="1" applyAlignment="1" applyProtection="1">
      <alignment horizontal="left" vertical="center"/>
      <protection locked="0"/>
    </xf>
    <xf numFmtId="0" fontId="1" fillId="0" borderId="75" xfId="0" applyFont="1" applyBorder="1" applyAlignment="1" applyProtection="1">
      <alignment vertical="center"/>
      <protection locked="0"/>
    </xf>
    <xf numFmtId="171" fontId="1" fillId="0" borderId="44" xfId="0" applyNumberFormat="1" applyFont="1" applyBorder="1" applyAlignment="1" applyProtection="1">
      <alignment horizontal="right" vertical="center"/>
    </xf>
    <xf numFmtId="171" fontId="1" fillId="0" borderId="43" xfId="0" applyNumberFormat="1" applyFont="1" applyBorder="1" applyAlignment="1" applyProtection="1">
      <alignment horizontal="right" vertical="center"/>
    </xf>
    <xf numFmtId="0" fontId="1" fillId="0" borderId="47" xfId="0" applyFont="1" applyBorder="1" applyAlignment="1" applyProtection="1">
      <alignment vertical="center"/>
      <protection locked="0"/>
    </xf>
    <xf numFmtId="0" fontId="1" fillId="0" borderId="4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/>
    </xf>
    <xf numFmtId="4" fontId="1" fillId="5" borderId="0" xfId="0" applyNumberFormat="1" applyFont="1" applyFill="1" applyAlignment="1" applyProtection="1">
      <alignment vertical="center"/>
    </xf>
    <xf numFmtId="4" fontId="1" fillId="5" borderId="0" xfId="0" applyNumberFormat="1" applyFont="1" applyFill="1" applyBorder="1" applyAlignment="1" applyProtection="1">
      <alignment vertical="center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zoomScale="50" zoomScaleNormal="50" workbookViewId="0">
      <selection activeCell="P8" sqref="P8:R29"/>
    </sheetView>
  </sheetViews>
  <sheetFormatPr defaultRowHeight="18.75"/>
  <cols>
    <col min="1" max="1" width="6.7109375" style="102" customWidth="1"/>
    <col min="2" max="2" width="16.5703125" style="21" customWidth="1"/>
    <col min="3" max="3" width="27.7109375" style="21" customWidth="1"/>
    <col min="4" max="4" width="29.5703125" style="21" customWidth="1"/>
    <col min="5" max="5" width="22.85546875" style="21" customWidth="1"/>
    <col min="6" max="6" width="42.85546875" style="21" customWidth="1"/>
    <col min="7" max="7" width="18.28515625" style="21" customWidth="1"/>
    <col min="8" max="8" width="26.42578125" style="21" customWidth="1"/>
    <col min="9" max="9" width="22.42578125" style="21" customWidth="1"/>
    <col min="10" max="11" width="25.85546875" style="21" customWidth="1"/>
    <col min="12" max="12" width="25.5703125" style="21" customWidth="1"/>
    <col min="13" max="13" width="19.85546875" style="21" customWidth="1"/>
    <col min="14" max="14" width="30.7109375" style="21" customWidth="1"/>
    <col min="15" max="15" width="27.28515625" style="21" customWidth="1"/>
    <col min="16" max="16" width="19.85546875" style="21" customWidth="1"/>
    <col min="17" max="17" width="19.85546875" style="7" hidden="1" customWidth="1"/>
    <col min="18" max="18" width="31.140625" style="21" customWidth="1"/>
    <col min="19" max="16384" width="9.140625" style="21"/>
  </cols>
  <sheetData>
    <row r="1" spans="1:18" s="6" customFormat="1" ht="65.25" customHeight="1">
      <c r="A1" s="1"/>
      <c r="B1" s="2" t="s">
        <v>0</v>
      </c>
      <c r="C1" s="2"/>
      <c r="D1" s="3" t="s">
        <v>1</v>
      </c>
      <c r="E1" s="3"/>
      <c r="F1" s="4" t="s">
        <v>61</v>
      </c>
      <c r="G1" s="5" t="s">
        <v>62</v>
      </c>
      <c r="L1" s="6" t="s">
        <v>2</v>
      </c>
      <c r="M1" s="7">
        <f>+P1-N7</f>
        <v>0</v>
      </c>
      <c r="N1" s="8" t="s">
        <v>3</v>
      </c>
      <c r="O1" s="9"/>
      <c r="P1" s="10">
        <f>SUM(H7:M7)</f>
        <v>2497.5</v>
      </c>
      <c r="Q1" s="7" t="s">
        <v>4</v>
      </c>
      <c r="R1" s="6" t="s">
        <v>5</v>
      </c>
    </row>
    <row r="2" spans="1:18" s="6" customFormat="1" ht="57.75" customHeight="1">
      <c r="A2" s="1"/>
      <c r="B2" s="11" t="s">
        <v>6</v>
      </c>
      <c r="C2" s="11"/>
      <c r="D2" s="3"/>
      <c r="E2" s="3"/>
      <c r="F2" s="12"/>
      <c r="G2" s="12"/>
      <c r="N2" s="13" t="s">
        <v>7</v>
      </c>
      <c r="O2" s="14"/>
      <c r="P2" s="15"/>
      <c r="Q2" s="7" t="s">
        <v>8</v>
      </c>
      <c r="R2" s="6" t="s">
        <v>8</v>
      </c>
    </row>
    <row r="3" spans="1:18" s="6" customFormat="1" ht="35.25" customHeight="1">
      <c r="A3" s="1"/>
      <c r="B3" s="11" t="s">
        <v>9</v>
      </c>
      <c r="C3" s="11"/>
      <c r="D3" s="3" t="s">
        <v>8</v>
      </c>
      <c r="E3" s="3"/>
      <c r="N3" s="13" t="s">
        <v>10</v>
      </c>
      <c r="O3" s="14"/>
      <c r="P3" s="16">
        <f>+O7</f>
        <v>2497.5</v>
      </c>
      <c r="Q3" s="17"/>
    </row>
    <row r="4" spans="1:18" s="6" customFormat="1" ht="35.25" customHeight="1" thickBot="1">
      <c r="A4" s="1"/>
      <c r="D4" s="18"/>
      <c r="E4" s="18"/>
      <c r="F4" s="13" t="s">
        <v>11</v>
      </c>
      <c r="G4" s="19">
        <v>1</v>
      </c>
      <c r="H4" s="20"/>
      <c r="I4" s="20"/>
      <c r="J4" s="21"/>
      <c r="K4" s="21"/>
      <c r="L4" s="21"/>
      <c r="M4" s="21"/>
      <c r="N4" s="22"/>
      <c r="O4" s="23"/>
      <c r="P4" s="24"/>
      <c r="Q4" s="17"/>
    </row>
    <row r="5" spans="1:18" s="6" customFormat="1" ht="43.5" customHeight="1" thickTop="1" thickBot="1">
      <c r="A5" s="1"/>
      <c r="B5" s="25" t="s">
        <v>12</v>
      </c>
      <c r="C5" s="26"/>
      <c r="D5" s="27">
        <v>9</v>
      </c>
      <c r="E5" s="18"/>
      <c r="F5" s="13" t="s">
        <v>13</v>
      </c>
      <c r="G5" s="19">
        <v>1.1100000000000001</v>
      </c>
      <c r="N5" s="28" t="s">
        <v>14</v>
      </c>
      <c r="O5" s="28"/>
      <c r="P5" s="29">
        <f>P1-P2-P3</f>
        <v>0</v>
      </c>
      <c r="Q5" s="17"/>
    </row>
    <row r="6" spans="1:18" s="6" customFormat="1" ht="43.5" customHeight="1" thickTop="1" thickBot="1">
      <c r="A6" s="1"/>
      <c r="B6" s="30" t="s">
        <v>15</v>
      </c>
      <c r="C6" s="30"/>
      <c r="D6" s="18"/>
      <c r="E6" s="18"/>
      <c r="F6" s="13" t="s">
        <v>16</v>
      </c>
      <c r="G6" s="31">
        <v>11.11</v>
      </c>
      <c r="Q6" s="17"/>
    </row>
    <row r="7" spans="1:18" s="6" customFormat="1" ht="27" customHeight="1" thickTop="1" thickBot="1">
      <c r="A7" s="32" t="s">
        <v>17</v>
      </c>
      <c r="B7" s="33"/>
      <c r="C7" s="34"/>
      <c r="D7" s="35" t="s">
        <v>18</v>
      </c>
      <c r="E7" s="36"/>
      <c r="F7" s="36"/>
      <c r="G7" s="37">
        <f>SUM(G11:G28)</f>
        <v>0</v>
      </c>
      <c r="H7" s="38">
        <f>SUM(H11:H28)</f>
        <v>0</v>
      </c>
      <c r="I7" s="39">
        <f>SUM(I11:I28)</f>
        <v>0</v>
      </c>
      <c r="J7" s="39">
        <f>SUM(J11:J28)</f>
        <v>2497.5</v>
      </c>
      <c r="K7" s="39">
        <f>SUM(K11:K28)</f>
        <v>0</v>
      </c>
      <c r="L7" s="39">
        <f>SUM(L11:L28)</f>
        <v>0</v>
      </c>
      <c r="M7" s="40">
        <f>SUM(M11:M28)</f>
        <v>0</v>
      </c>
      <c r="N7" s="41">
        <f>SUM(N11:N28)</f>
        <v>2497.5</v>
      </c>
      <c r="O7" s="42">
        <f>SUM(O11:O28)</f>
        <v>2497.5</v>
      </c>
    </row>
    <row r="8" spans="1:18" ht="36" customHeight="1" thickTop="1" thickBot="1">
      <c r="A8" s="43"/>
      <c r="B8" s="44" t="s">
        <v>19</v>
      </c>
      <c r="C8" s="44" t="s">
        <v>20</v>
      </c>
      <c r="D8" s="45" t="s">
        <v>21</v>
      </c>
      <c r="E8" s="44" t="s">
        <v>22</v>
      </c>
      <c r="F8" s="46" t="s">
        <v>23</v>
      </c>
      <c r="G8" s="47" t="s">
        <v>24</v>
      </c>
      <c r="H8" s="48" t="s">
        <v>25</v>
      </c>
      <c r="I8" s="49" t="s">
        <v>26</v>
      </c>
      <c r="J8" s="50" t="s">
        <v>27</v>
      </c>
      <c r="K8" s="50" t="s">
        <v>28</v>
      </c>
      <c r="L8" s="51" t="s">
        <v>29</v>
      </c>
      <c r="M8" s="52"/>
      <c r="N8" s="53" t="s">
        <v>3</v>
      </c>
      <c r="O8" s="54" t="s">
        <v>30</v>
      </c>
      <c r="P8" s="55" t="s">
        <v>31</v>
      </c>
      <c r="Q8" s="21"/>
      <c r="R8" s="55" t="s">
        <v>63</v>
      </c>
    </row>
    <row r="9" spans="1:18" ht="36" customHeight="1" thickTop="1" thickBot="1">
      <c r="A9" s="43"/>
      <c r="B9" s="44" t="s">
        <v>32</v>
      </c>
      <c r="C9" s="44"/>
      <c r="D9" s="56"/>
      <c r="E9" s="44"/>
      <c r="F9" s="46"/>
      <c r="G9" s="57"/>
      <c r="H9" s="48" t="s">
        <v>33</v>
      </c>
      <c r="I9" s="49" t="s">
        <v>33</v>
      </c>
      <c r="J9" s="49"/>
      <c r="K9" s="49" t="s">
        <v>34</v>
      </c>
      <c r="L9" s="58" t="s">
        <v>35</v>
      </c>
      <c r="M9" s="59" t="s">
        <v>36</v>
      </c>
      <c r="N9" s="53"/>
      <c r="O9" s="54"/>
      <c r="P9" s="60"/>
      <c r="Q9" s="21"/>
      <c r="R9" s="60"/>
    </row>
    <row r="10" spans="1:18" ht="37.5" customHeight="1" thickTop="1" thickBot="1">
      <c r="A10" s="43"/>
      <c r="B10" s="44"/>
      <c r="C10" s="44"/>
      <c r="D10" s="56"/>
      <c r="E10" s="44"/>
      <c r="F10" s="46"/>
      <c r="G10" s="61" t="s">
        <v>37</v>
      </c>
      <c r="H10" s="48"/>
      <c r="I10" s="49"/>
      <c r="J10" s="49"/>
      <c r="K10" s="49"/>
      <c r="L10" s="62"/>
      <c r="M10" s="63"/>
      <c r="N10" s="53"/>
      <c r="O10" s="54"/>
      <c r="P10" s="64"/>
      <c r="Q10" s="21"/>
      <c r="R10" s="64"/>
    </row>
    <row r="11" spans="1:18" ht="30" customHeight="1" thickTop="1">
      <c r="A11" s="65">
        <v>1</v>
      </c>
      <c r="B11" s="82">
        <v>41684</v>
      </c>
      <c r="C11" s="21" t="s">
        <v>41</v>
      </c>
      <c r="D11" s="67" t="s">
        <v>40</v>
      </c>
      <c r="E11" s="68" t="s">
        <v>38</v>
      </c>
      <c r="F11" s="69"/>
      <c r="G11" s="79"/>
      <c r="H11" s="70">
        <f t="shared" ref="H11:H24" si="0">IF($D$3="si",($G$5/$G$6*G11),IF($D$3="no",G11*$G$4,0))</f>
        <v>0</v>
      </c>
      <c r="I11" s="71"/>
      <c r="J11" s="72">
        <v>2181.4</v>
      </c>
      <c r="K11" s="73"/>
      <c r="L11" s="80"/>
      <c r="M11" s="74"/>
      <c r="N11" s="75">
        <f t="shared" ref="N11:N22" si="1">SUM(H11:M11)</f>
        <v>2181.4</v>
      </c>
      <c r="O11" s="81">
        <v>2181.4</v>
      </c>
      <c r="P11" s="83"/>
      <c r="Q11" s="21"/>
      <c r="R11" s="83"/>
    </row>
    <row r="12" spans="1:18" ht="30" customHeight="1">
      <c r="A12" s="77">
        <v>2</v>
      </c>
      <c r="B12" s="82">
        <v>41674</v>
      </c>
      <c r="C12" s="78" t="s">
        <v>39</v>
      </c>
      <c r="D12" s="68" t="s">
        <v>42</v>
      </c>
      <c r="E12" s="68" t="s">
        <v>38</v>
      </c>
      <c r="F12" s="84"/>
      <c r="G12" s="79"/>
      <c r="H12" s="70">
        <f t="shared" si="0"/>
        <v>0</v>
      </c>
      <c r="I12" s="71"/>
      <c r="J12" s="72">
        <v>60.5</v>
      </c>
      <c r="K12" s="73"/>
      <c r="L12" s="80"/>
      <c r="M12" s="74"/>
      <c r="N12" s="75">
        <f t="shared" si="1"/>
        <v>60.5</v>
      </c>
      <c r="O12" s="81">
        <v>60.5</v>
      </c>
      <c r="P12" s="83"/>
      <c r="Q12" s="21"/>
      <c r="R12" s="83"/>
    </row>
    <row r="13" spans="1:18" ht="30" customHeight="1">
      <c r="A13" s="77">
        <v>4</v>
      </c>
      <c r="B13" s="82">
        <v>41679</v>
      </c>
      <c r="C13" s="78" t="s">
        <v>39</v>
      </c>
      <c r="D13" s="68" t="s">
        <v>42</v>
      </c>
      <c r="E13" s="68" t="s">
        <v>38</v>
      </c>
      <c r="F13" s="84"/>
      <c r="G13" s="79"/>
      <c r="H13" s="70">
        <f t="shared" si="0"/>
        <v>0</v>
      </c>
      <c r="I13" s="71"/>
      <c r="J13" s="72">
        <v>44.22</v>
      </c>
      <c r="K13" s="73"/>
      <c r="L13" s="80"/>
      <c r="M13" s="74"/>
      <c r="N13" s="75">
        <f t="shared" si="1"/>
        <v>44.22</v>
      </c>
      <c r="O13" s="81">
        <v>44.22</v>
      </c>
      <c r="P13" s="83"/>
      <c r="Q13" s="21"/>
      <c r="R13" s="83"/>
    </row>
    <row r="14" spans="1:18" ht="30" customHeight="1">
      <c r="A14" s="77">
        <v>6</v>
      </c>
      <c r="B14" s="82">
        <v>41683</v>
      </c>
      <c r="C14" s="78" t="s">
        <v>43</v>
      </c>
      <c r="D14" s="68" t="s">
        <v>42</v>
      </c>
      <c r="E14" s="68" t="s">
        <v>38</v>
      </c>
      <c r="F14" s="78"/>
      <c r="G14" s="79"/>
      <c r="H14" s="70">
        <f t="shared" si="0"/>
        <v>0</v>
      </c>
      <c r="I14" s="71"/>
      <c r="J14" s="85">
        <v>29.78</v>
      </c>
      <c r="K14" s="80"/>
      <c r="L14" s="80"/>
      <c r="M14" s="74"/>
      <c r="N14" s="75">
        <f t="shared" si="1"/>
        <v>29.78</v>
      </c>
      <c r="O14" s="81">
        <v>29.78</v>
      </c>
      <c r="P14" s="83"/>
      <c r="Q14" s="21"/>
      <c r="R14" s="83"/>
    </row>
    <row r="15" spans="1:18" ht="30" customHeight="1">
      <c r="A15" s="77">
        <v>7</v>
      </c>
      <c r="B15" s="82" t="s">
        <v>44</v>
      </c>
      <c r="C15" s="78" t="s">
        <v>43</v>
      </c>
      <c r="D15" s="68" t="s">
        <v>42</v>
      </c>
      <c r="E15" s="68" t="s">
        <v>38</v>
      </c>
      <c r="F15" s="78"/>
      <c r="G15" s="79"/>
      <c r="H15" s="70">
        <f t="shared" si="0"/>
        <v>0</v>
      </c>
      <c r="I15" s="72"/>
      <c r="J15" s="72">
        <v>61.6</v>
      </c>
      <c r="K15" s="73"/>
      <c r="L15" s="80"/>
      <c r="M15" s="74"/>
      <c r="N15" s="75">
        <f t="shared" si="1"/>
        <v>61.6</v>
      </c>
      <c r="O15" s="81">
        <v>61.6</v>
      </c>
      <c r="P15" s="83"/>
      <c r="Q15" s="21"/>
      <c r="R15" s="83"/>
    </row>
    <row r="16" spans="1:18" ht="30" customHeight="1">
      <c r="A16" s="77">
        <v>8</v>
      </c>
      <c r="B16" s="66">
        <v>41683</v>
      </c>
      <c r="C16" s="78" t="s">
        <v>43</v>
      </c>
      <c r="D16" s="86" t="s">
        <v>45</v>
      </c>
      <c r="E16" s="84" t="s">
        <v>38</v>
      </c>
      <c r="F16" s="87"/>
      <c r="G16" s="79"/>
      <c r="H16" s="70">
        <f t="shared" si="0"/>
        <v>0</v>
      </c>
      <c r="I16" s="88"/>
      <c r="J16" s="85">
        <v>120</v>
      </c>
      <c r="K16" s="80"/>
      <c r="L16" s="80"/>
      <c r="M16" s="74"/>
      <c r="N16" s="75">
        <f t="shared" si="1"/>
        <v>120</v>
      </c>
      <c r="O16" s="81">
        <v>120</v>
      </c>
      <c r="P16" s="83"/>
      <c r="Q16" s="21"/>
      <c r="R16" s="83"/>
    </row>
    <row r="17" spans="1:18">
      <c r="A17" s="77">
        <v>9</v>
      </c>
      <c r="B17" s="66"/>
      <c r="C17" s="78"/>
      <c r="D17" s="86"/>
      <c r="E17" s="84"/>
      <c r="F17" s="87"/>
      <c r="G17" s="79"/>
      <c r="H17" s="70"/>
      <c r="I17" s="88"/>
      <c r="J17" s="85"/>
      <c r="K17" s="80"/>
      <c r="L17" s="80"/>
      <c r="M17" s="74"/>
      <c r="N17" s="75">
        <f t="shared" si="1"/>
        <v>0</v>
      </c>
      <c r="O17" s="81"/>
      <c r="P17" s="83"/>
      <c r="Q17" s="21"/>
      <c r="R17" s="83"/>
    </row>
    <row r="18" spans="1:18">
      <c r="A18" s="77">
        <v>10</v>
      </c>
      <c r="B18" s="66"/>
      <c r="C18" s="78"/>
      <c r="D18" s="86"/>
      <c r="E18" s="84"/>
      <c r="F18" s="87"/>
      <c r="G18" s="79"/>
      <c r="H18" s="70"/>
      <c r="I18" s="88"/>
      <c r="J18" s="85"/>
      <c r="K18" s="80"/>
      <c r="L18" s="80"/>
      <c r="M18" s="74"/>
      <c r="N18" s="75">
        <f t="shared" si="1"/>
        <v>0</v>
      </c>
      <c r="O18" s="81"/>
      <c r="P18" s="83"/>
      <c r="Q18" s="21"/>
      <c r="R18" s="83"/>
    </row>
    <row r="19" spans="1:18">
      <c r="A19" s="77">
        <v>11</v>
      </c>
      <c r="B19" s="66"/>
      <c r="C19" s="78"/>
      <c r="D19" s="86"/>
      <c r="E19" s="84"/>
      <c r="F19" s="87"/>
      <c r="G19" s="79"/>
      <c r="H19" s="70"/>
      <c r="I19" s="88"/>
      <c r="J19" s="85"/>
      <c r="K19" s="80"/>
      <c r="L19" s="80"/>
      <c r="M19" s="74"/>
      <c r="N19" s="75">
        <f t="shared" si="1"/>
        <v>0</v>
      </c>
      <c r="O19" s="81"/>
      <c r="P19" s="83"/>
      <c r="Q19" s="21"/>
      <c r="R19" s="83"/>
    </row>
    <row r="20" spans="1:18">
      <c r="A20" s="77">
        <v>12</v>
      </c>
      <c r="B20" s="66"/>
      <c r="C20" s="78"/>
      <c r="D20" s="86"/>
      <c r="E20" s="84"/>
      <c r="F20" s="87"/>
      <c r="G20" s="79"/>
      <c r="H20" s="70"/>
      <c r="I20" s="88"/>
      <c r="J20" s="85"/>
      <c r="K20" s="80"/>
      <c r="L20" s="80"/>
      <c r="M20" s="74"/>
      <c r="N20" s="75">
        <f t="shared" si="1"/>
        <v>0</v>
      </c>
      <c r="O20" s="81"/>
      <c r="P20" s="83"/>
      <c r="Q20" s="21"/>
      <c r="R20" s="83"/>
    </row>
    <row r="21" spans="1:18">
      <c r="A21" s="77">
        <v>13</v>
      </c>
      <c r="B21" s="66"/>
      <c r="C21" s="78"/>
      <c r="D21" s="86"/>
      <c r="E21" s="84"/>
      <c r="F21" s="87"/>
      <c r="G21" s="79"/>
      <c r="H21" s="70">
        <f t="shared" ref="H21:H24" si="2">IF($D$3="si",($G$5/$G$6*G21),IF($D$3="no",G21*$G$4,0))</f>
        <v>0</v>
      </c>
      <c r="I21" s="88"/>
      <c r="J21" s="85"/>
      <c r="K21" s="80"/>
      <c r="L21" s="80"/>
      <c r="M21" s="74"/>
      <c r="N21" s="75">
        <f>SUM(H21:M21)</f>
        <v>0</v>
      </c>
      <c r="O21" s="81"/>
      <c r="P21" s="83"/>
      <c r="Q21" s="21"/>
      <c r="R21" s="83"/>
    </row>
    <row r="22" spans="1:18">
      <c r="A22" s="77">
        <v>14</v>
      </c>
      <c r="B22" s="66"/>
      <c r="C22" s="78"/>
      <c r="D22" s="86"/>
      <c r="E22" s="84"/>
      <c r="F22" s="87"/>
      <c r="G22" s="79"/>
      <c r="H22" s="70">
        <f t="shared" si="2"/>
        <v>0</v>
      </c>
      <c r="I22" s="88"/>
      <c r="J22" s="85"/>
      <c r="K22" s="80"/>
      <c r="L22" s="80"/>
      <c r="M22" s="74"/>
      <c r="N22" s="75">
        <f t="shared" ref="N22:N24" si="3">SUM(H22:M22)</f>
        <v>0</v>
      </c>
      <c r="O22" s="81"/>
      <c r="P22" s="83"/>
      <c r="Q22" s="21"/>
      <c r="R22" s="83"/>
    </row>
    <row r="23" spans="1:18">
      <c r="A23" s="77">
        <v>15</v>
      </c>
      <c r="B23" s="66"/>
      <c r="C23" s="78"/>
      <c r="D23" s="86"/>
      <c r="E23" s="84"/>
      <c r="F23" s="87"/>
      <c r="G23" s="79"/>
      <c r="H23" s="70">
        <f t="shared" si="2"/>
        <v>0</v>
      </c>
      <c r="I23" s="88"/>
      <c r="J23" s="85"/>
      <c r="K23" s="80"/>
      <c r="L23" s="80"/>
      <c r="M23" s="74"/>
      <c r="N23" s="75">
        <f t="shared" si="3"/>
        <v>0</v>
      </c>
      <c r="O23" s="81"/>
      <c r="P23" s="83"/>
      <c r="Q23" s="21"/>
      <c r="R23" s="83"/>
    </row>
    <row r="24" spans="1:18">
      <c r="A24" s="77">
        <v>16</v>
      </c>
      <c r="B24" s="66"/>
      <c r="C24" s="78"/>
      <c r="D24" s="86"/>
      <c r="E24" s="84"/>
      <c r="F24" s="87"/>
      <c r="G24" s="79"/>
      <c r="H24" s="70">
        <f t="shared" si="2"/>
        <v>0</v>
      </c>
      <c r="I24" s="88"/>
      <c r="J24" s="85"/>
      <c r="K24" s="80"/>
      <c r="L24" s="80"/>
      <c r="M24" s="74"/>
      <c r="N24" s="75">
        <f t="shared" si="3"/>
        <v>0</v>
      </c>
      <c r="O24" s="81"/>
      <c r="P24" s="83"/>
      <c r="Q24" s="21"/>
      <c r="R24" s="83"/>
    </row>
    <row r="25" spans="1:18">
      <c r="A25" s="77">
        <v>17</v>
      </c>
      <c r="B25" s="66"/>
      <c r="C25" s="78"/>
      <c r="D25" s="86"/>
      <c r="E25" s="84"/>
      <c r="F25" s="87"/>
      <c r="G25" s="79"/>
      <c r="H25" s="70">
        <f t="shared" ref="H25:H28" si="4">IF($D$3="si",($G$5/$G$6*G25),IF($D$3="no",G25*$G$4,0))</f>
        <v>0</v>
      </c>
      <c r="I25" s="88"/>
      <c r="J25" s="85"/>
      <c r="K25" s="80"/>
      <c r="L25" s="80"/>
      <c r="M25" s="74"/>
      <c r="N25" s="75">
        <f>SUM(H25:M25)</f>
        <v>0</v>
      </c>
      <c r="O25" s="81"/>
      <c r="P25" s="83"/>
      <c r="Q25" s="21"/>
      <c r="R25" s="83"/>
    </row>
    <row r="26" spans="1:18">
      <c r="A26" s="77">
        <v>18</v>
      </c>
      <c r="B26" s="66"/>
      <c r="C26" s="78"/>
      <c r="D26" s="86"/>
      <c r="E26" s="84"/>
      <c r="F26" s="87"/>
      <c r="G26" s="79"/>
      <c r="H26" s="70">
        <f t="shared" si="4"/>
        <v>0</v>
      </c>
      <c r="I26" s="88"/>
      <c r="J26" s="85"/>
      <c r="K26" s="80"/>
      <c r="L26" s="80"/>
      <c r="M26" s="74"/>
      <c r="N26" s="75">
        <f t="shared" ref="N26:N28" si="5">SUM(H26:M26)</f>
        <v>0</v>
      </c>
      <c r="O26" s="81"/>
      <c r="P26" s="83"/>
      <c r="Q26" s="21"/>
      <c r="R26" s="83"/>
    </row>
    <row r="27" spans="1:18">
      <c r="A27" s="77">
        <v>19</v>
      </c>
      <c r="B27" s="66"/>
      <c r="C27" s="78"/>
      <c r="D27" s="86"/>
      <c r="E27" s="84"/>
      <c r="F27" s="87"/>
      <c r="G27" s="79"/>
      <c r="H27" s="70">
        <f t="shared" si="4"/>
        <v>0</v>
      </c>
      <c r="I27" s="88"/>
      <c r="J27" s="85"/>
      <c r="K27" s="80"/>
      <c r="L27" s="80"/>
      <c r="M27" s="74"/>
      <c r="N27" s="75">
        <f t="shared" si="5"/>
        <v>0</v>
      </c>
      <c r="O27" s="81"/>
      <c r="P27" s="83"/>
      <c r="Q27" s="21"/>
      <c r="R27" s="83"/>
    </row>
    <row r="28" spans="1:18">
      <c r="A28" s="77">
        <v>20</v>
      </c>
      <c r="B28" s="66"/>
      <c r="C28" s="78"/>
      <c r="D28" s="86"/>
      <c r="E28" s="84"/>
      <c r="F28" s="87"/>
      <c r="G28" s="79"/>
      <c r="H28" s="70">
        <f t="shared" si="4"/>
        <v>0</v>
      </c>
      <c r="I28" s="88"/>
      <c r="J28" s="85"/>
      <c r="K28" s="80"/>
      <c r="L28" s="80"/>
      <c r="M28" s="74"/>
      <c r="N28" s="75">
        <f t="shared" si="5"/>
        <v>0</v>
      </c>
      <c r="O28" s="81"/>
      <c r="P28" s="83"/>
      <c r="Q28" s="21"/>
      <c r="R28" s="83"/>
    </row>
    <row r="29" spans="1:18">
      <c r="A29" s="89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Q29" s="21"/>
    </row>
    <row r="30" spans="1:18">
      <c r="A30" s="91"/>
      <c r="B30" s="92"/>
      <c r="C30" s="93"/>
      <c r="D30" s="94"/>
      <c r="E30" s="94"/>
      <c r="F30" s="95"/>
      <c r="G30" s="96"/>
      <c r="H30" s="97"/>
      <c r="I30" s="98"/>
      <c r="J30" s="98"/>
      <c r="K30" s="98"/>
      <c r="L30" s="98"/>
      <c r="M30" s="98"/>
      <c r="N30" s="99"/>
      <c r="O30" s="100"/>
      <c r="Q30" s="21"/>
    </row>
    <row r="31" spans="1:18">
      <c r="A31" s="89"/>
      <c r="B31" s="101" t="s">
        <v>46</v>
      </c>
      <c r="C31" s="101"/>
      <c r="D31" s="101"/>
      <c r="E31" s="90"/>
      <c r="F31" s="90"/>
      <c r="G31" s="101" t="s">
        <v>47</v>
      </c>
      <c r="H31" s="101"/>
      <c r="I31" s="101"/>
      <c r="J31" s="90"/>
      <c r="K31" s="90"/>
      <c r="L31" s="101" t="s">
        <v>48</v>
      </c>
      <c r="M31" s="101"/>
      <c r="N31" s="101"/>
      <c r="O31" s="90"/>
      <c r="Q31" s="21"/>
    </row>
    <row r="32" spans="1:18">
      <c r="A32" s="89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Q32" s="21"/>
    </row>
    <row r="33" spans="1:17">
      <c r="A33" s="89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Q33" s="21"/>
    </row>
  </sheetData>
  <mergeCells count="27">
    <mergeCell ref="O8:O10"/>
    <mergeCell ref="P8:P10"/>
    <mergeCell ref="L9:L10"/>
    <mergeCell ref="M9:M10"/>
    <mergeCell ref="R8:R10"/>
    <mergeCell ref="H8:H10"/>
    <mergeCell ref="I8:I10"/>
    <mergeCell ref="J8:J10"/>
    <mergeCell ref="K8:K10"/>
    <mergeCell ref="L8:M8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B1:C1"/>
    <mergeCell ref="D1:E1"/>
    <mergeCell ref="B2:C2"/>
    <mergeCell ref="D2:E2"/>
    <mergeCell ref="B3:C3"/>
    <mergeCell ref="D3:E3"/>
  </mergeCells>
  <conditionalFormatting sqref="M1">
    <cfRule type="cellIs" dxfId="1" priority="1" operator="notEqual">
      <formula>0</formula>
    </cfRule>
  </conditionalFormatting>
  <dataValidations count="11">
    <dataValidation type="textLength" operator="greaterThan" allowBlank="1" sqref="C30 C14 C16:C28">
      <formula1>1</formula1>
      <formula2>0</formula2>
    </dataValidation>
    <dataValidation type="date" operator="greaterThanOrEqual" showErrorMessage="1" errorTitle="Data" error="Inserire una data superiore al 1/11/2000" sqref="B30 B16:B28">
      <formula1>36831</formula1>
      <formula2>0</formula2>
    </dataValidation>
    <dataValidation type="textLength" operator="greaterThan" sqref="F30 F12:F13 F16:F28">
      <formula1>1</formula1>
      <formula2>0</formula2>
    </dataValidation>
    <dataValidation type="textLength" operator="greaterThan" allowBlank="1" showErrorMessage="1" sqref="D30:E30 E12:E14 D16:E28">
      <formula1>1</formula1>
      <formula2>0</formula2>
    </dataValidation>
    <dataValidation type="whole" operator="greaterThanOrEqual" allowBlank="1" showErrorMessage="1" errorTitle="Valore" error="Inserire un numero maggiore o uguale a 0 (zero)!" sqref="N30 N11:N28">
      <formula1>0</formula1>
      <formula2>0</formula2>
    </dataValidation>
    <dataValidation type="decimal" operator="greaterThanOrEqual" allowBlank="1" showErrorMessage="1" errorTitle="Valore" error="Inserire un numero maggiore o uguale a 0 (zero)!" sqref="H30:M30 H11:M28">
      <formula1>0</formula1>
      <formula2>0</formula2>
    </dataValidation>
    <dataValidation type="list" allowBlank="1" showInputMessage="1" showErrorMessage="1" sqref="D3:E3">
      <formula1>$R$1:$R$2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="50" zoomScaleNormal="50" workbookViewId="0">
      <selection activeCell="E38" sqref="E38"/>
    </sheetView>
  </sheetViews>
  <sheetFormatPr defaultRowHeight="18.75"/>
  <cols>
    <col min="1" max="1" width="6.7109375" style="102" customWidth="1"/>
    <col min="2" max="2" width="19.42578125" style="21" customWidth="1"/>
    <col min="3" max="3" width="18.85546875" style="21" customWidth="1"/>
    <col min="4" max="4" width="36" style="21" customWidth="1"/>
    <col min="5" max="5" width="28.7109375" style="21" customWidth="1"/>
    <col min="6" max="6" width="39.42578125" style="21" customWidth="1"/>
    <col min="7" max="7" width="30.5703125" style="21" customWidth="1"/>
    <col min="8" max="8" width="41.140625" style="21" customWidth="1"/>
    <col min="9" max="10" width="26.42578125" style="21" customWidth="1"/>
    <col min="11" max="11" width="24.140625" style="21" customWidth="1"/>
    <col min="12" max="12" width="22.140625" style="21" customWidth="1"/>
    <col min="13" max="13" width="25.5703125" style="21" customWidth="1"/>
    <col min="14" max="17" width="19.85546875" style="21" customWidth="1"/>
    <col min="18" max="18" width="19.85546875" style="7" customWidth="1"/>
    <col min="19" max="19" width="8.5703125" style="21" customWidth="1"/>
    <col min="20" max="16384" width="9.140625" style="21"/>
  </cols>
  <sheetData>
    <row r="1" spans="1:19" s="6" customFormat="1" ht="44.25" customHeight="1">
      <c r="A1" s="1"/>
      <c r="B1" s="2" t="s">
        <v>0</v>
      </c>
      <c r="C1" s="2"/>
      <c r="D1" s="2"/>
      <c r="E1" s="3" t="s">
        <v>1</v>
      </c>
      <c r="F1" s="3"/>
      <c r="G1" s="4" t="s">
        <v>61</v>
      </c>
      <c r="H1" s="5" t="s">
        <v>64</v>
      </c>
      <c r="L1" s="6" t="s">
        <v>2</v>
      </c>
      <c r="M1" s="7">
        <f>+P1-N7</f>
        <v>0</v>
      </c>
      <c r="N1" s="8" t="s">
        <v>3</v>
      </c>
      <c r="O1" s="9"/>
      <c r="P1" s="103">
        <f>SUM(H7:M7)</f>
        <v>14400.31</v>
      </c>
      <c r="Q1" s="7" t="s">
        <v>5</v>
      </c>
    </row>
    <row r="2" spans="1:19" s="6" customFormat="1" ht="35.25" customHeight="1">
      <c r="A2" s="1"/>
      <c r="B2" s="11" t="s">
        <v>6</v>
      </c>
      <c r="C2" s="11"/>
      <c r="D2" s="11"/>
      <c r="E2" s="3"/>
      <c r="F2" s="3"/>
      <c r="G2" s="12"/>
      <c r="H2" s="12"/>
      <c r="N2" s="13" t="s">
        <v>7</v>
      </c>
      <c r="O2" s="14"/>
      <c r="P2" s="15"/>
      <c r="Q2" s="7" t="s">
        <v>8</v>
      </c>
    </row>
    <row r="3" spans="1:19" s="6" customFormat="1" ht="35.25" customHeight="1">
      <c r="A3" s="1"/>
      <c r="B3" s="11" t="s">
        <v>9</v>
      </c>
      <c r="C3" s="11"/>
      <c r="D3" s="11"/>
      <c r="E3" s="3" t="s">
        <v>8</v>
      </c>
      <c r="F3" s="3"/>
      <c r="N3" s="13" t="s">
        <v>10</v>
      </c>
      <c r="O3" s="14"/>
      <c r="P3" s="15">
        <f>+O7</f>
        <v>14400.31</v>
      </c>
      <c r="Q3" s="17"/>
      <c r="R3" s="18"/>
    </row>
    <row r="4" spans="1:19" s="6" customFormat="1" ht="35.25" customHeight="1" thickBot="1">
      <c r="A4" s="1"/>
      <c r="E4" s="18"/>
      <c r="F4" s="18"/>
      <c r="G4" s="13" t="s">
        <v>11</v>
      </c>
      <c r="H4" s="104">
        <v>1</v>
      </c>
      <c r="I4" s="20"/>
      <c r="J4" s="20"/>
      <c r="K4" s="20"/>
      <c r="L4" s="21"/>
      <c r="M4" s="21"/>
      <c r="N4" s="22"/>
      <c r="O4" s="23"/>
      <c r="P4" s="24"/>
      <c r="Q4" s="17"/>
      <c r="R4" s="18"/>
    </row>
    <row r="5" spans="1:19" s="6" customFormat="1" ht="46.5" customHeight="1" thickTop="1" thickBot="1">
      <c r="A5" s="1"/>
      <c r="B5" s="25" t="s">
        <v>12</v>
      </c>
      <c r="C5" s="105"/>
      <c r="D5" s="26"/>
      <c r="E5" s="27">
        <v>3</v>
      </c>
      <c r="F5" s="18"/>
      <c r="G5" s="106" t="s">
        <v>49</v>
      </c>
      <c r="H5" s="104">
        <v>1.1100000000000001</v>
      </c>
      <c r="N5" s="28" t="s">
        <v>14</v>
      </c>
      <c r="O5" s="28"/>
      <c r="P5" s="107">
        <f>P1-P2-P3</f>
        <v>0</v>
      </c>
      <c r="Q5" s="17"/>
      <c r="R5" s="18"/>
    </row>
    <row r="6" spans="1:19" s="6" customFormat="1" ht="43.5" customHeight="1" thickTop="1" thickBot="1">
      <c r="A6" s="1"/>
      <c r="B6" s="108" t="s">
        <v>65</v>
      </c>
      <c r="C6" s="108"/>
      <c r="D6" s="108"/>
      <c r="E6" s="18"/>
      <c r="F6" s="18"/>
      <c r="G6" s="106" t="s">
        <v>50</v>
      </c>
      <c r="H6" s="109">
        <v>11.11</v>
      </c>
      <c r="R6" s="17"/>
      <c r="S6" s="18"/>
    </row>
    <row r="7" spans="1:19" s="6" customFormat="1" ht="27" customHeight="1" thickBot="1">
      <c r="A7" s="110"/>
      <c r="B7" s="111"/>
      <c r="C7" s="111"/>
      <c r="D7" s="112" t="s">
        <v>17</v>
      </c>
      <c r="E7" s="113" t="s">
        <v>18</v>
      </c>
      <c r="F7" s="114"/>
      <c r="G7" s="115">
        <f>SUM(G11:G28)</f>
        <v>0</v>
      </c>
      <c r="H7" s="115">
        <f>SUM(H11:H28)</f>
        <v>0</v>
      </c>
      <c r="I7" s="116">
        <f>SUM(I11:I28)</f>
        <v>0</v>
      </c>
      <c r="J7" s="117">
        <f>SUM(J11:J28)</f>
        <v>0</v>
      </c>
      <c r="K7" s="118">
        <f>SUM(K11:K28)</f>
        <v>0</v>
      </c>
      <c r="L7" s="118">
        <f>SUM(L11:L28)</f>
        <v>1500</v>
      </c>
      <c r="M7" s="118">
        <f>SUM(M11:M28)</f>
        <v>12900.31</v>
      </c>
      <c r="N7" s="118">
        <f>SUM(N11:N28)</f>
        <v>14400.31</v>
      </c>
      <c r="O7" s="119">
        <f>SUM(O11:O28)</f>
        <v>14400.31</v>
      </c>
      <c r="P7" s="17"/>
    </row>
    <row r="8" spans="1:19" ht="36" customHeight="1" thickTop="1" thickBot="1">
      <c r="A8" s="120"/>
      <c r="B8" s="121"/>
      <c r="C8" s="122" t="s">
        <v>20</v>
      </c>
      <c r="D8" s="123" t="s">
        <v>21</v>
      </c>
      <c r="E8" s="44" t="s">
        <v>51</v>
      </c>
      <c r="F8" s="124" t="s">
        <v>52</v>
      </c>
      <c r="G8" s="125" t="s">
        <v>24</v>
      </c>
      <c r="H8" s="126" t="s">
        <v>25</v>
      </c>
      <c r="I8" s="50" t="s">
        <v>26</v>
      </c>
      <c r="J8" s="50" t="s">
        <v>27</v>
      </c>
      <c r="K8" s="50" t="s">
        <v>28</v>
      </c>
      <c r="L8" s="51" t="s">
        <v>29</v>
      </c>
      <c r="M8" s="52"/>
      <c r="N8" s="127" t="s">
        <v>3</v>
      </c>
      <c r="O8" s="128" t="s">
        <v>30</v>
      </c>
      <c r="P8" s="55" t="s">
        <v>31</v>
      </c>
      <c r="Q8" s="55" t="s">
        <v>63</v>
      </c>
    </row>
    <row r="9" spans="1:19" ht="36" customHeight="1" thickTop="1" thickBot="1">
      <c r="A9" s="43"/>
      <c r="B9" s="121" t="s">
        <v>19</v>
      </c>
      <c r="C9" s="129"/>
      <c r="D9" s="44"/>
      <c r="E9" s="44"/>
      <c r="F9" s="124"/>
      <c r="G9" s="125"/>
      <c r="H9" s="130"/>
      <c r="I9" s="49" t="s">
        <v>33</v>
      </c>
      <c r="J9" s="49"/>
      <c r="K9" s="49" t="s">
        <v>34</v>
      </c>
      <c r="L9" s="50" t="s">
        <v>35</v>
      </c>
      <c r="M9" s="131" t="s">
        <v>36</v>
      </c>
      <c r="N9" s="53"/>
      <c r="O9" s="54"/>
      <c r="P9" s="60"/>
      <c r="Q9" s="60"/>
    </row>
    <row r="10" spans="1:19" ht="37.5" customHeight="1" thickTop="1" thickBot="1">
      <c r="A10" s="43"/>
      <c r="B10" s="132"/>
      <c r="C10" s="133"/>
      <c r="D10" s="44"/>
      <c r="E10" s="44"/>
      <c r="F10" s="124"/>
      <c r="G10" s="134" t="s">
        <v>37</v>
      </c>
      <c r="H10" s="135"/>
      <c r="I10" s="49"/>
      <c r="J10" s="49"/>
      <c r="K10" s="49"/>
      <c r="L10" s="49"/>
      <c r="M10" s="136"/>
      <c r="N10" s="53"/>
      <c r="O10" s="54"/>
      <c r="P10" s="64"/>
      <c r="Q10" s="64"/>
    </row>
    <row r="11" spans="1:19" ht="30" customHeight="1" thickTop="1">
      <c r="A11" s="65">
        <v>1</v>
      </c>
      <c r="B11" s="66">
        <v>41675</v>
      </c>
      <c r="C11" s="67" t="s">
        <v>53</v>
      </c>
      <c r="D11" s="67" t="s">
        <v>54</v>
      </c>
      <c r="E11" s="137"/>
      <c r="F11" s="137" t="s">
        <v>55</v>
      </c>
      <c r="G11" s="138"/>
      <c r="H11" s="139">
        <f>IF($E$3="si",($H$5/$H$6*G11),IF($E$3="no",G11*$H$4,0))</f>
        <v>0</v>
      </c>
      <c r="I11" s="140"/>
      <c r="J11" s="140"/>
      <c r="K11" s="71"/>
      <c r="L11" s="72"/>
      <c r="M11" s="80">
        <v>3367.24</v>
      </c>
      <c r="N11" s="75">
        <f t="shared" ref="N11:N17" si="0">SUM(H11:M11)</f>
        <v>3367.24</v>
      </c>
      <c r="O11" s="76">
        <v>3367.24</v>
      </c>
      <c r="P11" s="83"/>
      <c r="Q11" s="83"/>
    </row>
    <row r="12" spans="1:19" ht="30" customHeight="1">
      <c r="A12" s="77">
        <v>2</v>
      </c>
      <c r="B12" s="66">
        <v>41676</v>
      </c>
      <c r="C12" s="67" t="s">
        <v>53</v>
      </c>
      <c r="D12" s="78" t="s">
        <v>56</v>
      </c>
      <c r="E12" s="137"/>
      <c r="F12" s="137" t="s">
        <v>55</v>
      </c>
      <c r="G12" s="141"/>
      <c r="H12" s="139">
        <f>IF($E$3="si",($H$5/$H$6*G12),IF($E$3="no",G12*$H$4,0))</f>
        <v>0</v>
      </c>
      <c r="I12" s="140"/>
      <c r="J12" s="140"/>
      <c r="K12" s="71"/>
      <c r="L12" s="72"/>
      <c r="M12" s="80">
        <v>9533.07</v>
      </c>
      <c r="N12" s="75">
        <f t="shared" si="0"/>
        <v>9533.07</v>
      </c>
      <c r="O12" s="81">
        <v>9533.07</v>
      </c>
      <c r="P12" s="83"/>
      <c r="Q12" s="83"/>
    </row>
    <row r="13" spans="1:19" ht="30" customHeight="1">
      <c r="A13" s="77">
        <v>3</v>
      </c>
      <c r="B13" s="82">
        <v>41679</v>
      </c>
      <c r="C13" s="67" t="s">
        <v>53</v>
      </c>
      <c r="D13" s="67" t="s">
        <v>57</v>
      </c>
      <c r="E13" s="137"/>
      <c r="F13" s="137" t="s">
        <v>55</v>
      </c>
      <c r="G13" s="141"/>
      <c r="H13" s="139">
        <f t="shared" ref="H13:H28" si="1">IF($E$3="si",($H$5/$H$6*G13),IF($E$3="no",G13*$H$4,0))</f>
        <v>0</v>
      </c>
      <c r="I13" s="140"/>
      <c r="J13" s="140"/>
      <c r="K13" s="71"/>
      <c r="L13" s="72">
        <v>1500</v>
      </c>
      <c r="M13" s="80"/>
      <c r="N13" s="75">
        <f t="shared" si="0"/>
        <v>1500</v>
      </c>
      <c r="O13" s="81">
        <v>1500</v>
      </c>
      <c r="P13" s="83"/>
      <c r="Q13" s="83"/>
    </row>
    <row r="14" spans="1:19" ht="30" customHeight="1">
      <c r="A14" s="77">
        <v>4</v>
      </c>
      <c r="B14" s="82"/>
      <c r="C14" s="67"/>
      <c r="D14" s="67"/>
      <c r="E14" s="137"/>
      <c r="F14" s="137"/>
      <c r="G14" s="141"/>
      <c r="H14" s="139">
        <f t="shared" si="1"/>
        <v>0</v>
      </c>
      <c r="I14" s="140"/>
      <c r="J14" s="140"/>
      <c r="K14" s="71"/>
      <c r="L14" s="72"/>
      <c r="M14" s="80"/>
      <c r="N14" s="75">
        <f t="shared" si="0"/>
        <v>0</v>
      </c>
      <c r="O14" s="81"/>
      <c r="P14" s="83"/>
      <c r="Q14" s="83"/>
    </row>
    <row r="15" spans="1:19" ht="30" customHeight="1">
      <c r="A15" s="77">
        <v>5</v>
      </c>
      <c r="B15" s="82"/>
      <c r="C15" s="67"/>
      <c r="D15" s="67"/>
      <c r="E15" s="137"/>
      <c r="F15" s="137"/>
      <c r="G15" s="141"/>
      <c r="H15" s="139">
        <f t="shared" si="1"/>
        <v>0</v>
      </c>
      <c r="I15" s="140"/>
      <c r="J15" s="140"/>
      <c r="K15" s="71"/>
      <c r="L15" s="72"/>
      <c r="M15" s="80"/>
      <c r="N15" s="75">
        <f t="shared" si="0"/>
        <v>0</v>
      </c>
      <c r="O15" s="81"/>
      <c r="P15" s="83"/>
      <c r="Q15" s="83"/>
    </row>
    <row r="16" spans="1:19" ht="30" customHeight="1">
      <c r="A16" s="77">
        <v>6</v>
      </c>
      <c r="B16" s="82"/>
      <c r="C16" s="67"/>
      <c r="D16" s="67"/>
      <c r="E16" s="137"/>
      <c r="F16" s="137"/>
      <c r="G16" s="141"/>
      <c r="H16" s="139">
        <f t="shared" si="1"/>
        <v>0</v>
      </c>
      <c r="I16" s="140"/>
      <c r="J16" s="140"/>
      <c r="K16" s="71"/>
      <c r="L16" s="72"/>
      <c r="M16" s="80"/>
      <c r="N16" s="75">
        <f t="shared" si="0"/>
        <v>0</v>
      </c>
      <c r="O16" s="81"/>
      <c r="P16" s="83"/>
      <c r="Q16" s="83"/>
    </row>
    <row r="17" spans="1:17">
      <c r="A17" s="77">
        <v>7</v>
      </c>
      <c r="B17" s="82"/>
      <c r="C17" s="67"/>
      <c r="D17" s="67"/>
      <c r="E17" s="137"/>
      <c r="F17" s="137"/>
      <c r="G17" s="141"/>
      <c r="H17" s="139">
        <f t="shared" si="1"/>
        <v>0</v>
      </c>
      <c r="I17" s="140"/>
      <c r="J17" s="140"/>
      <c r="K17" s="71"/>
      <c r="L17" s="72"/>
      <c r="M17" s="80"/>
      <c r="N17" s="75">
        <f t="shared" si="0"/>
        <v>0</v>
      </c>
      <c r="O17" s="81"/>
      <c r="P17" s="83"/>
      <c r="Q17" s="83"/>
    </row>
    <row r="18" spans="1:17">
      <c r="A18" s="77">
        <v>8</v>
      </c>
      <c r="B18" s="82"/>
      <c r="C18" s="67"/>
      <c r="D18" s="67"/>
      <c r="E18" s="137"/>
      <c r="F18" s="137"/>
      <c r="G18" s="141"/>
      <c r="H18" s="139">
        <f t="shared" si="1"/>
        <v>0</v>
      </c>
      <c r="I18" s="140"/>
      <c r="J18" s="140"/>
      <c r="K18" s="71"/>
      <c r="L18" s="72"/>
      <c r="M18" s="72"/>
      <c r="N18" s="75"/>
      <c r="O18" s="81"/>
      <c r="P18" s="83"/>
      <c r="Q18" s="83"/>
    </row>
    <row r="19" spans="1:17">
      <c r="A19" s="77">
        <v>9</v>
      </c>
      <c r="B19" s="82"/>
      <c r="C19" s="67"/>
      <c r="D19" s="78"/>
      <c r="E19" s="137"/>
      <c r="F19" s="137"/>
      <c r="G19" s="142"/>
      <c r="H19" s="139">
        <f t="shared" si="1"/>
        <v>0</v>
      </c>
      <c r="I19" s="140"/>
      <c r="J19" s="140"/>
      <c r="K19" s="71"/>
      <c r="L19" s="72"/>
      <c r="M19" s="72"/>
      <c r="N19" s="75">
        <f t="shared" ref="N19:N28" si="2">SUM(H19:M19)</f>
        <v>0</v>
      </c>
      <c r="O19" s="81"/>
      <c r="P19" s="83"/>
      <c r="Q19" s="83"/>
    </row>
    <row r="20" spans="1:17">
      <c r="A20" s="77">
        <v>10</v>
      </c>
      <c r="B20" s="82"/>
      <c r="C20" s="67"/>
      <c r="D20" s="78"/>
      <c r="E20" s="137"/>
      <c r="F20" s="137"/>
      <c r="G20" s="142"/>
      <c r="H20" s="139">
        <f t="shared" si="1"/>
        <v>0</v>
      </c>
      <c r="I20" s="140"/>
      <c r="J20" s="140"/>
      <c r="K20" s="71"/>
      <c r="L20" s="72"/>
      <c r="M20" s="72"/>
      <c r="N20" s="75">
        <f t="shared" si="2"/>
        <v>0</v>
      </c>
      <c r="O20" s="81"/>
      <c r="P20" s="83"/>
      <c r="Q20" s="83"/>
    </row>
    <row r="21" spans="1:17">
      <c r="A21" s="77">
        <v>11</v>
      </c>
      <c r="B21" s="82"/>
      <c r="C21" s="67"/>
      <c r="D21" s="78"/>
      <c r="E21" s="137"/>
      <c r="F21" s="137"/>
      <c r="G21" s="142"/>
      <c r="H21" s="139">
        <f t="shared" si="1"/>
        <v>0</v>
      </c>
      <c r="I21" s="140"/>
      <c r="J21" s="140"/>
      <c r="K21" s="71"/>
      <c r="L21" s="72"/>
      <c r="M21" s="72"/>
      <c r="N21" s="75">
        <f t="shared" si="2"/>
        <v>0</v>
      </c>
      <c r="O21" s="81"/>
      <c r="P21" s="83"/>
      <c r="Q21" s="83"/>
    </row>
    <row r="22" spans="1:17">
      <c r="A22" s="77">
        <v>12</v>
      </c>
      <c r="B22" s="82"/>
      <c r="C22" s="67"/>
      <c r="D22" s="78"/>
      <c r="E22" s="137"/>
      <c r="F22" s="137"/>
      <c r="G22" s="142"/>
      <c r="H22" s="139">
        <f t="shared" si="1"/>
        <v>0</v>
      </c>
      <c r="I22" s="140"/>
      <c r="J22" s="140"/>
      <c r="K22" s="71"/>
      <c r="L22" s="72"/>
      <c r="M22" s="72"/>
      <c r="N22" s="75">
        <f t="shared" si="2"/>
        <v>0</v>
      </c>
      <c r="O22" s="81"/>
      <c r="P22" s="83"/>
      <c r="Q22" s="83"/>
    </row>
    <row r="23" spans="1:17">
      <c r="A23" s="77">
        <v>13</v>
      </c>
      <c r="B23" s="82"/>
      <c r="C23" s="67"/>
      <c r="D23" s="78"/>
      <c r="E23" s="137"/>
      <c r="F23" s="137"/>
      <c r="G23" s="142"/>
      <c r="H23" s="139">
        <f t="shared" si="1"/>
        <v>0</v>
      </c>
      <c r="I23" s="140"/>
      <c r="J23" s="140"/>
      <c r="K23" s="71"/>
      <c r="L23" s="72"/>
      <c r="M23" s="72"/>
      <c r="N23" s="75">
        <f t="shared" si="2"/>
        <v>0</v>
      </c>
      <c r="O23" s="81"/>
      <c r="P23" s="83"/>
      <c r="Q23" s="83"/>
    </row>
    <row r="24" spans="1:17">
      <c r="A24" s="77">
        <v>14</v>
      </c>
      <c r="B24" s="82"/>
      <c r="C24" s="67"/>
      <c r="D24" s="78"/>
      <c r="E24" s="137"/>
      <c r="F24" s="137"/>
      <c r="G24" s="142"/>
      <c r="H24" s="139">
        <f t="shared" si="1"/>
        <v>0</v>
      </c>
      <c r="I24" s="140"/>
      <c r="J24" s="140"/>
      <c r="K24" s="71"/>
      <c r="L24" s="72"/>
      <c r="M24" s="72"/>
      <c r="N24" s="75">
        <f t="shared" si="2"/>
        <v>0</v>
      </c>
      <c r="O24" s="81"/>
      <c r="P24" s="83"/>
      <c r="Q24" s="83"/>
    </row>
    <row r="25" spans="1:17">
      <c r="A25" s="77">
        <v>15</v>
      </c>
      <c r="B25" s="82"/>
      <c r="C25" s="67"/>
      <c r="D25" s="78"/>
      <c r="E25" s="137"/>
      <c r="F25" s="137"/>
      <c r="G25" s="142"/>
      <c r="H25" s="139">
        <f t="shared" si="1"/>
        <v>0</v>
      </c>
      <c r="I25" s="140"/>
      <c r="J25" s="140"/>
      <c r="K25" s="71"/>
      <c r="L25" s="72"/>
      <c r="M25" s="72"/>
      <c r="N25" s="75">
        <f t="shared" si="2"/>
        <v>0</v>
      </c>
      <c r="O25" s="81"/>
      <c r="P25" s="83"/>
      <c r="Q25" s="83"/>
    </row>
    <row r="26" spans="1:17">
      <c r="A26" s="77">
        <v>16</v>
      </c>
      <c r="B26" s="82"/>
      <c r="C26" s="67"/>
      <c r="D26" s="78"/>
      <c r="E26" s="137"/>
      <c r="F26" s="137"/>
      <c r="G26" s="142"/>
      <c r="H26" s="139">
        <f t="shared" si="1"/>
        <v>0</v>
      </c>
      <c r="I26" s="140"/>
      <c r="J26" s="140"/>
      <c r="K26" s="71"/>
      <c r="L26" s="72"/>
      <c r="M26" s="72"/>
      <c r="N26" s="75">
        <f t="shared" si="2"/>
        <v>0</v>
      </c>
      <c r="O26" s="81"/>
      <c r="P26" s="83"/>
      <c r="Q26" s="83"/>
    </row>
    <row r="27" spans="1:17">
      <c r="A27" s="77">
        <v>17</v>
      </c>
      <c r="B27" s="82"/>
      <c r="C27" s="67"/>
      <c r="D27" s="78"/>
      <c r="E27" s="137"/>
      <c r="F27" s="137"/>
      <c r="G27" s="142"/>
      <c r="H27" s="139">
        <f t="shared" si="1"/>
        <v>0</v>
      </c>
      <c r="I27" s="140"/>
      <c r="J27" s="140"/>
      <c r="K27" s="71"/>
      <c r="L27" s="72"/>
      <c r="M27" s="72"/>
      <c r="N27" s="75">
        <f t="shared" si="2"/>
        <v>0</v>
      </c>
      <c r="O27" s="81"/>
      <c r="P27" s="83"/>
      <c r="Q27" s="83"/>
    </row>
    <row r="28" spans="1:17">
      <c r="A28" s="77">
        <v>19</v>
      </c>
      <c r="B28" s="82"/>
      <c r="C28" s="67"/>
      <c r="D28" s="78"/>
      <c r="E28" s="137"/>
      <c r="F28" s="137"/>
      <c r="G28" s="142"/>
      <c r="H28" s="139">
        <f t="shared" si="1"/>
        <v>0</v>
      </c>
      <c r="I28" s="140"/>
      <c r="J28" s="140"/>
      <c r="K28" s="71"/>
      <c r="L28" s="72"/>
      <c r="M28" s="72"/>
      <c r="N28" s="75">
        <f t="shared" si="2"/>
        <v>0</v>
      </c>
      <c r="O28" s="81"/>
      <c r="P28" s="83"/>
      <c r="Q28" s="83"/>
    </row>
    <row r="29" spans="1:17">
      <c r="P29" s="143"/>
    </row>
    <row r="30" spans="1:17">
      <c r="A30" s="89"/>
      <c r="B30" s="90"/>
      <c r="C30" s="90"/>
      <c r="D30" s="90"/>
      <c r="E30" s="90"/>
      <c r="F30" s="90"/>
      <c r="G30" s="90"/>
      <c r="H30" s="90"/>
      <c r="I30" s="90"/>
      <c r="J30" s="144"/>
      <c r="K30" s="144"/>
      <c r="L30" s="90"/>
      <c r="M30" s="90"/>
      <c r="N30" s="90"/>
      <c r="O30" s="90"/>
      <c r="P30" s="145"/>
      <c r="Q30" s="7"/>
    </row>
    <row r="31" spans="1:17">
      <c r="A31" s="91"/>
      <c r="B31" s="92"/>
      <c r="C31" s="93"/>
      <c r="D31" s="94"/>
      <c r="E31" s="94"/>
      <c r="F31" s="95"/>
      <c r="G31" s="96"/>
      <c r="H31" s="97"/>
      <c r="I31" s="98"/>
      <c r="J31" s="144"/>
      <c r="K31" s="144"/>
      <c r="L31" s="98"/>
      <c r="M31" s="98"/>
      <c r="N31" s="99"/>
      <c r="O31" s="100"/>
      <c r="P31" s="144"/>
      <c r="Q31" s="7"/>
    </row>
    <row r="32" spans="1:17">
      <c r="A32" s="89"/>
      <c r="B32" s="101" t="s">
        <v>58</v>
      </c>
      <c r="C32" s="101"/>
      <c r="D32" s="101"/>
      <c r="E32" s="90"/>
      <c r="F32" s="90"/>
      <c r="G32" s="101" t="s">
        <v>59</v>
      </c>
      <c r="H32" s="101"/>
      <c r="I32" s="101"/>
      <c r="J32" s="144"/>
      <c r="K32" s="144"/>
      <c r="L32" s="101" t="s">
        <v>60</v>
      </c>
      <c r="M32" s="101"/>
      <c r="N32" s="101"/>
      <c r="O32" s="90"/>
      <c r="P32" s="144"/>
      <c r="Q32" s="7"/>
    </row>
    <row r="33" spans="1:17">
      <c r="A33" s="89"/>
      <c r="B33" s="90"/>
      <c r="C33" s="90"/>
      <c r="D33" s="90"/>
      <c r="E33" s="90"/>
      <c r="F33" s="90"/>
      <c r="G33" s="90"/>
      <c r="H33" s="90"/>
      <c r="I33" s="90"/>
      <c r="J33" s="144"/>
      <c r="K33" s="144"/>
      <c r="L33" s="90"/>
      <c r="M33" s="90"/>
      <c r="N33" s="90"/>
      <c r="O33" s="90"/>
      <c r="P33" s="144"/>
      <c r="Q33" s="7"/>
    </row>
    <row r="34" spans="1:17">
      <c r="A34" s="89"/>
      <c r="B34" s="90"/>
      <c r="C34" s="90"/>
      <c r="D34" s="90"/>
      <c r="E34" s="90"/>
      <c r="F34" s="90"/>
      <c r="G34" s="90"/>
      <c r="H34" s="90"/>
      <c r="I34" s="90"/>
      <c r="J34" s="144"/>
      <c r="K34" s="144"/>
      <c r="L34" s="90"/>
      <c r="M34" s="90"/>
      <c r="N34" s="90"/>
      <c r="O34" s="90"/>
      <c r="P34" s="144"/>
      <c r="Q34" s="7"/>
    </row>
  </sheetData>
  <mergeCells count="25">
    <mergeCell ref="P8:P10"/>
    <mergeCell ref="Q8:Q10"/>
    <mergeCell ref="J8:J10"/>
    <mergeCell ref="K8:K10"/>
    <mergeCell ref="L8:M8"/>
    <mergeCell ref="N8:N10"/>
    <mergeCell ref="O8:O10"/>
    <mergeCell ref="L9:L10"/>
    <mergeCell ref="M9:M10"/>
    <mergeCell ref="N5:O5"/>
    <mergeCell ref="E7:F7"/>
    <mergeCell ref="A8:A10"/>
    <mergeCell ref="C8:C10"/>
    <mergeCell ref="D8:D10"/>
    <mergeCell ref="E8:E10"/>
    <mergeCell ref="F8:F10"/>
    <mergeCell ref="G8:G9"/>
    <mergeCell ref="H8:H10"/>
    <mergeCell ref="I8:I10"/>
    <mergeCell ref="B1:D1"/>
    <mergeCell ref="E1:F1"/>
    <mergeCell ref="B2:D2"/>
    <mergeCell ref="E2:F2"/>
    <mergeCell ref="B3:D3"/>
    <mergeCell ref="E3:F3"/>
  </mergeCells>
  <conditionalFormatting sqref="M1">
    <cfRule type="cellIs" dxfId="0" priority="1" operator="notEqual">
      <formula>0</formula>
    </cfRule>
  </conditionalFormatting>
  <dataValidations count="13">
    <dataValidation type="textLength" operator="greaterThan" allowBlank="1" sqref="C31 D12">
      <formula1>1</formula1>
      <formula2>0</formula2>
    </dataValidation>
    <dataValidation type="date" operator="greaterThanOrEqual" showErrorMessage="1" errorTitle="Data" error="Inserire una data superiore al 1/11/2000" sqref="B31 B11:B12">
      <formula1>36831</formula1>
      <formula2>0</formula2>
    </dataValidation>
    <dataValidation type="textLength" operator="greaterThan" sqref="F31 G19:G28">
      <formula1>1</formula1>
      <formula2>0</formula2>
    </dataValidation>
    <dataValidation type="textLength" operator="greaterThan" allowBlank="1" showErrorMessage="1" sqref="D31:E31 F19:F28">
      <formula1>1</formula1>
      <formula2>0</formula2>
    </dataValidation>
    <dataValidation type="decimal" operator="greaterThanOrEqual" allowBlank="1" showErrorMessage="1" errorTitle="Valore" error="Inserire un numero maggiore o uguale a 0 (zero)!" sqref="H31:M31 H11:K11 H12:J28 K17:K28 L11:M28">
      <formula1>0</formula1>
      <formula2>0</formula2>
    </dataValidation>
    <dataValidation type="whole" operator="greaterThanOrEqual" allowBlank="1" showErrorMessage="1" errorTitle="Valore" error="Inserire un numero maggiore o uguale a 0 (zero)!" sqref="N31 N11:N28">
      <formula1>0</formula1>
      <formula2>0</formula2>
    </dataValidation>
    <dataValidation type="list" allowBlank="1" showInputMessage="1" showErrorMessage="1" sqref="E3:F3">
      <formula1>$Q$1:$Q$2</formula1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</dataValidations>
  <pageMargins left="0.7" right="0.7" top="0.75" bottom="0.75" header="0.3" footer="0.3"/>
  <pageSetup paperSize="9" scale="2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SGD</vt:lpstr>
      <vt:lpstr>Rupia India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Simonetta Gallucci</dc:creator>
  <cp:lastModifiedBy>Simonetta Gallucci</cp:lastModifiedBy>
  <dcterms:created xsi:type="dcterms:W3CDTF">2014-02-21T10:05:39Z</dcterms:created>
  <dcterms:modified xsi:type="dcterms:W3CDTF">2014-02-21T11:09:08Z</dcterms:modified>
</cp:coreProperties>
</file>