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Estero" sheetId="3" r:id="rId2"/>
  </sheets>
  <definedNames>
    <definedName name="_xlnm.Print_Area" localSheetId="1">'Nota Spese Estero'!$A$1:$R$44</definedName>
    <definedName name="_xlnm.Print_Area" localSheetId="0">'Nota Spese Italia'!$A$1:$S$135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O7" i="3"/>
  <c r="P3" s="1"/>
  <c r="M7"/>
  <c r="L7"/>
  <c r="J7"/>
  <c r="I7"/>
  <c r="G7" i="1"/>
  <c r="O7"/>
  <c r="P3" s="1"/>
  <c r="M7"/>
  <c r="L7"/>
  <c r="K7"/>
  <c r="J7"/>
  <c r="I7"/>
  <c r="H12"/>
  <c r="H12" i="3"/>
  <c r="H11" i="1"/>
  <c r="N11" s="1"/>
  <c r="H11" i="3"/>
  <c r="H123" i="1"/>
  <c r="P129"/>
  <c r="H129"/>
  <c r="N129" s="1"/>
  <c r="K7" i="3"/>
  <c r="G7"/>
  <c r="H37"/>
  <c r="N13" i="1"/>
  <c r="H128"/>
  <c r="H127"/>
  <c r="H126"/>
  <c r="H125"/>
  <c r="N125" s="1"/>
  <c r="H124"/>
  <c r="H122"/>
  <c r="H121"/>
  <c r="H120"/>
  <c r="N120" s="1"/>
  <c r="H119"/>
  <c r="N119" s="1"/>
  <c r="H118"/>
  <c r="H117"/>
  <c r="H116"/>
  <c r="N116" s="1"/>
  <c r="H115"/>
  <c r="N115" s="1"/>
  <c r="H114"/>
  <c r="H113"/>
  <c r="H112"/>
  <c r="N112" s="1"/>
  <c r="H111"/>
  <c r="N111" s="1"/>
  <c r="H110"/>
  <c r="H109"/>
  <c r="H108"/>
  <c r="N108" s="1"/>
  <c r="H107"/>
  <c r="N107" s="1"/>
  <c r="H106"/>
  <c r="H105"/>
  <c r="H104"/>
  <c r="N104" s="1"/>
  <c r="H103"/>
  <c r="N103" s="1"/>
  <c r="H102"/>
  <c r="H101"/>
  <c r="H100"/>
  <c r="N100" s="1"/>
  <c r="H99"/>
  <c r="N99" s="1"/>
  <c r="H98"/>
  <c r="H97"/>
  <c r="H96"/>
  <c r="N96" s="1"/>
  <c r="H95"/>
  <c r="N95" s="1"/>
  <c r="H94"/>
  <c r="H93"/>
  <c r="H92"/>
  <c r="N92" s="1"/>
  <c r="H91"/>
  <c r="N91" s="1"/>
  <c r="H90"/>
  <c r="H89"/>
  <c r="H88"/>
  <c r="N88" s="1"/>
  <c r="H87"/>
  <c r="N87" s="1"/>
  <c r="H86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P128"/>
  <c r="N128"/>
  <c r="P127"/>
  <c r="N127"/>
  <c r="P126"/>
  <c r="N126"/>
  <c r="P125"/>
  <c r="P124"/>
  <c r="N124"/>
  <c r="P123"/>
  <c r="N123"/>
  <c r="P122"/>
  <c r="N122"/>
  <c r="P121"/>
  <c r="N121"/>
  <c r="P120"/>
  <c r="P119"/>
  <c r="P118"/>
  <c r="N118"/>
  <c r="P117"/>
  <c r="N117"/>
  <c r="P116"/>
  <c r="P115"/>
  <c r="P114"/>
  <c r="N114"/>
  <c r="P113"/>
  <c r="N113"/>
  <c r="P112"/>
  <c r="P111"/>
  <c r="P110"/>
  <c r="N110"/>
  <c r="P109"/>
  <c r="N109"/>
  <c r="P108"/>
  <c r="P107"/>
  <c r="P106"/>
  <c r="N106"/>
  <c r="P105"/>
  <c r="N105"/>
  <c r="P104"/>
  <c r="P103"/>
  <c r="P102"/>
  <c r="N102"/>
  <c r="P101"/>
  <c r="N101"/>
  <c r="P100"/>
  <c r="P99"/>
  <c r="P98"/>
  <c r="N98"/>
  <c r="P97"/>
  <c r="N97"/>
  <c r="P96"/>
  <c r="P95"/>
  <c r="P94"/>
  <c r="N94"/>
  <c r="P93"/>
  <c r="N93"/>
  <c r="P92"/>
  <c r="P91"/>
  <c r="P90"/>
  <c r="N90"/>
  <c r="P89"/>
  <c r="N89"/>
  <c r="P88"/>
  <c r="P87"/>
  <c r="P86"/>
  <c r="N86"/>
  <c r="P85"/>
  <c r="N85"/>
  <c r="P84"/>
  <c r="P39" i="3"/>
  <c r="H39"/>
  <c r="N39" s="1"/>
  <c r="P38"/>
  <c r="H38"/>
  <c r="N38" s="1"/>
  <c r="P37"/>
  <c r="N37"/>
  <c r="P36"/>
  <c r="H36"/>
  <c r="N36" s="1"/>
  <c r="P35"/>
  <c r="H35"/>
  <c r="N35" s="1"/>
  <c r="P34"/>
  <c r="N34"/>
  <c r="H34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N11"/>
  <c r="H7" i="1" l="1"/>
  <c r="P1" s="1"/>
  <c r="P5" s="1"/>
  <c r="N12" i="3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1" s="1"/>
  <c r="P5" s="1"/>
  <c r="N73" i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<sst xmlns="http://schemas.openxmlformats.org/spreadsheetml/2006/main" count="99" uniqueCount="58">
  <si>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</si>
  <si>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</si>
  <si>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</si>
  <si>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</si>
  <si>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</si>
  <si>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</si>
  <si>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</si>
  <si>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</si>
  <si>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</si>
  <si>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</si>
  <si>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</si>
  <si>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</si>
  <si>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</si>
  <si>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</si>
  <si>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</si>
  <si>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</si>
  <si>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</si>
  <si>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</si>
  <si>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</si>
  <si>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</si>
  <si>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</si>
  <si>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</si>
  <si>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</si>
  <si>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</si>
  <si>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</si>
  <si>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</si>
  <si>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</si>
  <si>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</si>
  <si>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</si>
  <si>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</si>
  <si>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</si>
  <si>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</si>
  <si>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</si>
  <si>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</si>
  <si>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</si>
  <si>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</si>
  <si>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</si>
  <si>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</si>
  <si>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</si>
  <si>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</si>
  <si>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</si>
  <si>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</si>
  <si>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</si>
  <si>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</si>
  <si>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</si>
  <si>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</si>
  <si>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06_01</t>
  </si>
  <si>
    <t>prelievo</t>
  </si>
  <si>
    <t>bar</t>
  </si>
  <si>
    <t>pranzo</t>
  </si>
  <si>
    <t>Marco Bettini</t>
  </si>
  <si>
    <t>Agosto</t>
  </si>
  <si>
    <t>08_02</t>
  </si>
  <si>
    <t>(importi in Valuta USD)</t>
  </si>
  <si>
    <t>ISS Washington</t>
  </si>
  <si>
    <t>Miscellaneous</t>
  </si>
  <si>
    <t>USA</t>
  </si>
  <si>
    <t>USD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</si>
</sst>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topLeftCell="E1" zoomScale="50" zoomScaleSheetLayoutView="50" workbookViewId="0">
      <pane ySplit="5" topLeftCell="A6" activePane="bottomLeft" state="frozen"/>
      <selection pane="bottomLeft" activeCell="R7" sqref="R7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6" t="s">
        <v>0</v>
      </c>
      <c r="C1" s="126"/>
      <c r="D1" s="126"/>
      <c r="E1" s="127"/>
      <c r="F1" s="127"/>
      <c r="G1" s="51" t="s">
        <v>42</v>
      </c>
      <c r="H1" s="50" t="s">
        <v>46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9" s="8" customFormat="1" ht="35.25" customHeight="1">
      <c r="A2" s="4"/>
      <c r="B2" s="128" t="s">
        <v>2</v>
      </c>
      <c r="C2" s="128"/>
      <c r="D2" s="128"/>
      <c r="E2" s="127"/>
      <c r="F2" s="127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8" t="s">
        <v>26</v>
      </c>
      <c r="C3" s="128"/>
      <c r="D3" s="128"/>
      <c r="E3" s="127" t="s">
        <v>28</v>
      </c>
      <c r="F3" s="127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31" t="s">
        <v>8</v>
      </c>
      <c r="O5" s="131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4" t="s">
        <v>11</v>
      </c>
      <c r="F7" s="135"/>
      <c r="G7" s="25">
        <f t="shared" ref="G7:O7" si="0">SUM(G11:G129)</f>
        <v>0</v>
      </c>
      <c r="H7" s="25">
        <f t="shared" si="0"/>
        <v>0</v>
      </c>
      <c r="I7" s="65">
        <f t="shared" si="0"/>
        <v>0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7">
        <f t="shared" si="0"/>
        <v>0</v>
      </c>
      <c r="P7" s="13">
        <f>+N7-SUM(I7:M7)</f>
        <v>0</v>
      </c>
    </row>
    <row r="8" spans="1:19" ht="36" customHeight="1" thickTop="1" thickBot="1">
      <c r="A8" s="112"/>
      <c r="B8" s="64"/>
      <c r="C8" s="114" t="s">
        <v>13</v>
      </c>
      <c r="D8" s="116" t="s">
        <v>25</v>
      </c>
      <c r="E8" s="115" t="s">
        <v>14</v>
      </c>
      <c r="F8" s="117" t="s">
        <v>35</v>
      </c>
      <c r="G8" s="118" t="s">
        <v>15</v>
      </c>
      <c r="H8" s="119" t="s">
        <v>16</v>
      </c>
      <c r="I8" s="124" t="s">
        <v>38</v>
      </c>
      <c r="J8" s="124" t="s">
        <v>40</v>
      </c>
      <c r="K8" s="124" t="s">
        <v>39</v>
      </c>
      <c r="L8" s="132" t="s">
        <v>36</v>
      </c>
      <c r="M8" s="133"/>
      <c r="N8" s="110" t="s">
        <v>17</v>
      </c>
      <c r="O8" s="122" t="s">
        <v>18</v>
      </c>
      <c r="P8" s="109" t="s">
        <v>19</v>
      </c>
      <c r="R8" s="2"/>
    </row>
    <row r="9" spans="1:19" ht="36" customHeight="1" thickTop="1" thickBot="1">
      <c r="A9" s="113"/>
      <c r="B9" s="64" t="s">
        <v>12</v>
      </c>
      <c r="C9" s="115"/>
      <c r="D9" s="115"/>
      <c r="E9" s="115"/>
      <c r="F9" s="117"/>
      <c r="G9" s="118"/>
      <c r="H9" s="120"/>
      <c r="I9" s="125" t="s">
        <v>38</v>
      </c>
      <c r="J9" s="125"/>
      <c r="K9" s="125" t="s">
        <v>37</v>
      </c>
      <c r="L9" s="136" t="s">
        <v>23</v>
      </c>
      <c r="M9" s="129" t="s">
        <v>24</v>
      </c>
      <c r="N9" s="111"/>
      <c r="O9" s="123"/>
      <c r="P9" s="109"/>
      <c r="R9" s="2"/>
    </row>
    <row r="10" spans="1:19" ht="37.5" customHeight="1" thickTop="1" thickBot="1">
      <c r="A10" s="113"/>
      <c r="B10" s="55"/>
      <c r="C10" s="115"/>
      <c r="D10" s="115"/>
      <c r="E10" s="115"/>
      <c r="F10" s="117"/>
      <c r="G10" s="26" t="s">
        <v>20</v>
      </c>
      <c r="H10" s="121"/>
      <c r="I10" s="125"/>
      <c r="J10" s="125"/>
      <c r="K10" s="125"/>
      <c r="L10" s="137"/>
      <c r="M10" s="130"/>
      <c r="N10" s="111"/>
      <c r="O10" s="123"/>
      <c r="P10" s="109"/>
      <c r="R10" s="2"/>
    </row>
    <row r="11" spans="1:19" ht="30" customHeight="1" thickTop="1">
      <c r="A11" s="27">
        <v>1</v>
      </c>
      <c r="B11" s="47"/>
      <c r="C11" s="29"/>
      <c r="D11" s="29" t="s">
        <v>47</v>
      </c>
      <c r="E11" s="69"/>
      <c r="F11" s="69"/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/>
      <c r="N11" s="39">
        <f>SUM(H11:M11)</f>
        <v>0</v>
      </c>
      <c r="O11" s="40"/>
      <c r="P11" s="41"/>
      <c r="R11" s="2"/>
    </row>
    <row r="12" spans="1:19" ht="30" customHeight="1">
      <c r="A12" s="42">
        <v>2</v>
      </c>
      <c r="B12" s="47"/>
      <c r="C12" s="29"/>
      <c r="D12" s="44" t="s">
        <v>48</v>
      </c>
      <c r="E12" s="69"/>
      <c r="F12" s="69"/>
      <c r="G12" s="101"/>
      <c r="H12" s="106">
        <f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1">IF($F12="Milano","X","")</f>
        <v/>
      </c>
      <c r="R12" s="2"/>
    </row>
    <row r="13" spans="1:19" ht="30" customHeight="1">
      <c r="A13" s="42">
        <v>3</v>
      </c>
      <c r="B13" s="28"/>
      <c r="C13" s="29"/>
      <c r="D13" s="29" t="s">
        <v>49</v>
      </c>
      <c r="E13" s="69"/>
      <c r="F13" s="69"/>
      <c r="G13" s="101"/>
      <c r="H13" s="106">
        <f t="shared" ref="H13:H75" si="2">IF($E$3="si",($H$5/$H$6*G13),IF($E$3="no",G13*$H$4,0))</f>
        <v>0</v>
      </c>
      <c r="I13" s="72"/>
      <c r="J13" s="72"/>
      <c r="K13" s="34"/>
      <c r="L13" s="35"/>
      <c r="M13" s="37"/>
      <c r="N13" s="39">
        <f>SUM(H13:M13)</f>
        <v>0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28"/>
      <c r="C14" s="29"/>
      <c r="D14" s="29"/>
      <c r="E14" s="69"/>
      <c r="F14" s="69"/>
      <c r="G14" s="101"/>
      <c r="H14" s="106">
        <f t="shared" si="2"/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6">
        <f t="shared" si="2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si="2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2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43</v>
      </c>
      <c r="C133" s="78"/>
      <c r="D133" s="78"/>
      <c r="E133" s="61"/>
      <c r="F133" s="61"/>
      <c r="G133" s="78" t="s">
        <v>45</v>
      </c>
      <c r="H133" s="78"/>
      <c r="I133" s="78"/>
      <c r="J133" s="107"/>
      <c r="K133" s="107"/>
      <c r="L133" s="78" t="s">
        <v>44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="50" zoomScaleSheetLayoutView="50" workbookViewId="0">
      <pane ySplit="5" topLeftCell="A6" activePane="bottomLeft" state="frozen"/>
      <selection pane="bottomLeft" activeCell="R6" sqref="R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6" t="s">
        <v>0</v>
      </c>
      <c r="C1" s="126"/>
      <c r="D1" s="127" t="s">
        <v>50</v>
      </c>
      <c r="E1" s="127"/>
      <c r="F1" s="51" t="s">
        <v>51</v>
      </c>
      <c r="G1" s="50" t="s">
        <v>52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14</v>
      </c>
      <c r="Q1" s="3" t="s">
        <v>28</v>
      </c>
      <c r="R1" s="108">
        <v>10.45</v>
      </c>
    </row>
    <row r="2" spans="1:18" s="8" customFormat="1" ht="57.75" customHeight="1">
      <c r="A2" s="4"/>
      <c r="B2" s="128" t="s">
        <v>2</v>
      </c>
      <c r="C2" s="128"/>
      <c r="D2" s="127"/>
      <c r="E2" s="127"/>
      <c r="F2" s="9"/>
      <c r="G2" s="9"/>
      <c r="N2" s="10" t="s">
        <v>3</v>
      </c>
      <c r="O2" s="11"/>
      <c r="P2" s="12"/>
      <c r="Q2" s="3" t="s">
        <v>27</v>
      </c>
      <c r="R2" s="108"/>
    </row>
    <row r="3" spans="1:18" s="8" customFormat="1" ht="35.25" customHeight="1">
      <c r="A3" s="4"/>
      <c r="B3" s="128" t="s">
        <v>26</v>
      </c>
      <c r="C3" s="128"/>
      <c r="D3" s="127" t="s">
        <v>28</v>
      </c>
      <c r="E3" s="127"/>
      <c r="N3" s="10" t="s">
        <v>4</v>
      </c>
      <c r="O3" s="11"/>
      <c r="P3" s="62">
        <f>+O7</f>
        <v>14</v>
      </c>
      <c r="Q3" s="13"/>
      <c r="R3" s="108">
        <v>10.45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8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1.73</v>
      </c>
      <c r="N5" s="131" t="s">
        <v>8</v>
      </c>
      <c r="O5" s="131"/>
      <c r="P5" s="58">
        <f>P1-P2-P3-P4</f>
        <v>0</v>
      </c>
      <c r="Q5" s="13"/>
      <c r="R5" s="108">
        <v>0</v>
      </c>
    </row>
    <row r="6" spans="1:18" s="8" customFormat="1" ht="43.5" customHeight="1" thickTop="1" thickBot="1">
      <c r="A6" s="4"/>
      <c r="B6" s="56" t="s">
        <v>53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1" t="s">
        <v>30</v>
      </c>
      <c r="B7" s="152"/>
      <c r="C7" s="153"/>
      <c r="D7" s="138" t="s">
        <v>11</v>
      </c>
      <c r="E7" s="139"/>
      <c r="F7" s="139"/>
      <c r="G7" s="99">
        <f t="shared" ref="G7:O7" si="0">SUM(G11:G39)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14</v>
      </c>
      <c r="L7" s="81">
        <f t="shared" si="0"/>
        <v>0</v>
      </c>
      <c r="M7" s="82">
        <f t="shared" si="0"/>
        <v>0</v>
      </c>
      <c r="N7" s="80">
        <f t="shared" si="0"/>
        <v>14</v>
      </c>
      <c r="O7" s="83">
        <f t="shared" si="0"/>
        <v>14</v>
      </c>
      <c r="P7" s="13">
        <f>+N7-SUM(H7:M7)</f>
        <v>0</v>
      </c>
    </row>
    <row r="8" spans="1:18" ht="36" customHeight="1" thickTop="1" thickBot="1">
      <c r="A8" s="113"/>
      <c r="B8" s="115" t="s">
        <v>12</v>
      </c>
      <c r="C8" s="115" t="s">
        <v>13</v>
      </c>
      <c r="D8" s="140" t="s">
        <v>25</v>
      </c>
      <c r="E8" s="115" t="s">
        <v>34</v>
      </c>
      <c r="F8" s="142" t="s">
        <v>32</v>
      </c>
      <c r="G8" s="143" t="s">
        <v>15</v>
      </c>
      <c r="H8" s="145" t="s">
        <v>16</v>
      </c>
      <c r="I8" s="125" t="s">
        <v>38</v>
      </c>
      <c r="J8" s="124" t="s">
        <v>40</v>
      </c>
      <c r="K8" s="124" t="s">
        <v>39</v>
      </c>
      <c r="L8" s="154" t="s">
        <v>22</v>
      </c>
      <c r="M8" s="155"/>
      <c r="N8" s="111" t="s">
        <v>17</v>
      </c>
      <c r="O8" s="123" t="s">
        <v>18</v>
      </c>
      <c r="P8" s="109" t="s">
        <v>19</v>
      </c>
      <c r="Q8" s="2"/>
      <c r="R8" s="146" t="s">
        <v>41</v>
      </c>
    </row>
    <row r="9" spans="1:18" ht="36" customHeight="1" thickTop="1" thickBot="1">
      <c r="A9" s="113"/>
      <c r="B9" s="115" t="s">
        <v>12</v>
      </c>
      <c r="C9" s="115"/>
      <c r="D9" s="141"/>
      <c r="E9" s="115"/>
      <c r="F9" s="142"/>
      <c r="G9" s="144"/>
      <c r="H9" s="145" t="s">
        <v>38</v>
      </c>
      <c r="I9" s="125" t="s">
        <v>38</v>
      </c>
      <c r="J9" s="125"/>
      <c r="K9" s="125" t="s">
        <v>37</v>
      </c>
      <c r="L9" s="136" t="s">
        <v>23</v>
      </c>
      <c r="M9" s="150" t="s">
        <v>24</v>
      </c>
      <c r="N9" s="111"/>
      <c r="O9" s="123"/>
      <c r="P9" s="109"/>
      <c r="Q9" s="2"/>
      <c r="R9" s="147"/>
    </row>
    <row r="10" spans="1:18" ht="37.5" customHeight="1" thickTop="1" thickBot="1">
      <c r="A10" s="113"/>
      <c r="B10" s="115"/>
      <c r="C10" s="115"/>
      <c r="D10" s="141"/>
      <c r="E10" s="115"/>
      <c r="F10" s="142"/>
      <c r="G10" s="96" t="s">
        <v>20</v>
      </c>
      <c r="H10" s="145"/>
      <c r="I10" s="125"/>
      <c r="J10" s="125"/>
      <c r="K10" s="125"/>
      <c r="L10" s="149"/>
      <c r="M10" s="130"/>
      <c r="N10" s="111"/>
      <c r="O10" s="123"/>
      <c r="P10" s="109"/>
      <c r="Q10" s="2"/>
      <c r="R10" s="148"/>
    </row>
    <row r="11" spans="1:18" ht="30" customHeight="1" thickTop="1">
      <c r="A11" s="27">
        <v>1</v>
      </c>
      <c r="B11" s="47">
        <v>41512</v>
      </c>
      <c r="C11" s="29" t="s">
        <v>54</v>
      </c>
      <c r="D11" s="30" t="s">
        <v>55</v>
      </c>
      <c r="E11" s="30" t="s">
        <v>56</v>
      </c>
      <c r="F11" s="31" t="s">
        <v>57</v>
      </c>
      <c r="G11" s="95"/>
      <c r="H11" s="33">
        <f>IF($D$3="si",($G$5/$G$6*G11),IF($D$3="no",G11*$G$4,0))</f>
        <v>0</v>
      </c>
      <c r="I11" s="34"/>
      <c r="J11" s="35"/>
      <c r="K11" s="68">
        <v>14</v>
      </c>
      <c r="L11" s="68"/>
      <c r="M11" s="38"/>
      <c r="N11" s="39">
        <f>SUM(H11:M11)</f>
        <v>14</v>
      </c>
      <c r="O11" s="40">
        <v>14</v>
      </c>
      <c r="P11" s="41"/>
      <c r="Q11" s="2"/>
      <c r="R11" s="74">
        <v>10.45</v>
      </c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8">
      <c r="A41" s="84"/>
      <c r="B41" s="85"/>
      <c r="C41" s="86"/>
      <c r="D41" s="87"/>
      <c r="E41" s="87"/>
      <c r="F41" s="88"/>
      <c r="G41" s="89"/>
      <c r="H41" s="90"/>
      <c r="I41" s="91"/>
      <c r="J41" s="91"/>
      <c r="K41" s="91"/>
      <c r="L41" s="91"/>
      <c r="M41" s="91"/>
      <c r="N41" s="92"/>
      <c r="O41" s="93"/>
      <c r="P41" s="94"/>
    </row>
    <row r="42" spans="1:18">
      <c r="A42" s="60"/>
      <c r="B42" s="78" t="s">
        <v>43</v>
      </c>
      <c r="C42" s="78"/>
      <c r="D42" s="78"/>
      <c r="E42" s="61"/>
      <c r="F42" s="61"/>
      <c r="G42" s="78" t="s">
        <v>45</v>
      </c>
      <c r="H42" s="78"/>
      <c r="I42" s="78"/>
      <c r="J42" s="61"/>
      <c r="K42" s="61"/>
      <c r="L42" s="78" t="s">
        <v>44</v>
      </c>
      <c r="M42" s="78"/>
      <c r="N42" s="78"/>
      <c r="O42" s="61"/>
      <c r="P42" s="94"/>
    </row>
    <row r="43" spans="1: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94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1 C23:C39 C12 C21">
      <formula1>1</formula1>
      <formula2>0</formula2>
    </dataValidation>
    <dataValidation type="date" operator="greaterThanOrEqual" showErrorMessage="1" errorTitle="Data" error="Inserire una data superiore al 1/11/2000" sqref="B41 B23:B39 B11:B12">
      <formula1>36831</formula1>
      <formula2>0</formula2>
    </dataValidation>
    <dataValidation type="textLength" operator="greaterThan" sqref="F41 F23:F39 F19:F20">
      <formula1>1</formula1>
      <formula2>0</formula2>
    </dataValidation>
    <dataValidation type="textLength" operator="greaterThan" allowBlank="1" showErrorMessage="1" sqref="D41:E41 D23:E39 E19:E21">
      <formula1>1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decimal" operator="greaterThanOrEqual" allowBlank="1" showErrorMessage="1" errorTitle="Valore" error="Inserire un numero maggiore o uguale a 0 (zero)!" sqref="H41:M41 I23:M39 H11:I11 J11:M12 I17:I22 J13:L22 H12:H39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2011-05-26T08:38:16Z</cp:lastPrinted>
  <dcterms:created xsi:type="dcterms:W3CDTF">2007-03-06T14:42:56Z</dcterms:created>
  <dcterms:modified xsi:type="dcterms:W3CDTF">2013-09-12T16:33:23Z</dcterms:modified>
</cp:coreProperties>
</file>