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GD" sheetId="1" r:id="rId1"/>
    <sheet name="Expense THB" sheetId="2" r:id="rId2"/>
  </sheets>
  <definedNames>
    <definedName name="_xlnm.Print_Area" localSheetId="0">'Expense SGD'!$A$1:$S$107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Q3" i="1"/>
  <c r="Q1"/>
  <c r="Q5" s="1"/>
  <c r="H12" l="1"/>
  <c r="H11"/>
  <c r="N11" s="1"/>
  <c r="O7" l="1"/>
  <c r="P3" s="1"/>
  <c r="H55" i="2" l="1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N38"/>
  <c r="H38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1"/>
  <c r="N11" s="1"/>
  <c r="O7"/>
  <c r="P3" s="1"/>
  <c r="M7"/>
  <c r="L7"/>
  <c r="K7"/>
  <c r="J7"/>
  <c r="I7"/>
  <c r="G7"/>
  <c r="H7" l="1"/>
  <c r="P1" s="1"/>
  <c r="P5" s="1"/>
  <c r="N7"/>
  <c r="M1" l="1"/>
  <c r="H101" i="1" l="1"/>
  <c r="N101" s="1"/>
  <c r="H100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N16" s="1"/>
  <c r="H15"/>
  <c r="N15" s="1"/>
  <c r="H14"/>
  <c r="H13"/>
  <c r="N13" s="1"/>
  <c r="G7"/>
  <c r="I7"/>
  <c r="M7"/>
  <c r="L7"/>
  <c r="K7"/>
  <c r="J7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<sst xmlns="http://schemas.openxmlformats.org/spreadsheetml/2006/main" count="106" uniqueCount="60">
  <si>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</si>
  <si>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</si>
  <si>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</si>
  <si>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</si>
  <si>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</si>
  <si>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</si>
  <si>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</si>
  <si>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</si>
  <si>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</si>
  <si>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</si>
  <si>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</si>
  <si>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</si>
  <si>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</si>
  <si>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</si>
  <si>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</si>
  <si>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</si>
  <si>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</si>
  <si>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</si>
  <si>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</si>
  <si>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</si>
  <si>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</si>
  <si>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</si>
  <si>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</si>
  <si>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</si>
  <si>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</si>
  <si>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</si>
  <si>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</si>
  <si>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</si>
  <si>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</si>
  <si>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</si>
  <si>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</si>
  <si>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</si>
  <si>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</si>
  <si>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</si>
  <si>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</si>
  <si>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</si>
  <si>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</si>
  <si>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</si>
  <si>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</si>
  <si>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</si>
  <si>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</si>
  <si>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</si>
  <si>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</si>
  <si>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</si>
  <si>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</si>
  <si>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</si>
  <si>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</si>
  <si>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</si>
  <si>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</si>
  <si>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Mongolia</t>
  </si>
  <si>
    <t>Taxi house-airport</t>
  </si>
  <si>
    <t>taxi airport-house</t>
  </si>
  <si>
    <t>India</t>
  </si>
  <si>
    <t>Souvenir for client</t>
  </si>
  <si>
    <t>Mongolia MNT</t>
  </si>
  <si>
    <t>Lunch Serge and  Daniel</t>
  </si>
  <si>
    <t>EURO</t>
  </si>
  <si>
    <t>Post Office</t>
  </si>
  <si>
    <t>SGD 48,75</t>
  </si>
  <si>
    <t>SGD 0,00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</si>
</sst>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172" fontId="1" fillId="0" borderId="0" xfId="0" applyNumberFormat="1" applyFont="1" applyAlignment="1" applyProtection="1">
      <alignment vertical="center"/>
    </xf>
    <xf numFmtId="172" fontId="1" fillId="0" borderId="0" xfId="0" applyNumberFormat="1" applyFont="1" applyBorder="1" applyAlignment="1" applyProtection="1">
      <alignment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view="pageBreakPreview" zoomScale="50" zoomScaleSheetLayoutView="50" workbookViewId="0">
      <pane ySplit="5" topLeftCell="A6" activePane="bottomLeft" state="frozen"/>
      <selection pane="bottomLeft" activeCell="G21" sqref="G21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4" t="s">
        <v>33</v>
      </c>
      <c r="C1" s="114"/>
      <c r="D1" s="114"/>
      <c r="E1" s="115" t="s">
        <v>48</v>
      </c>
      <c r="F1" s="115"/>
      <c r="G1" s="46">
        <v>41275</v>
      </c>
      <c r="H1" s="45"/>
      <c r="L1" s="8" t="s">
        <v>2</v>
      </c>
      <c r="M1" s="3">
        <f>+P1-N7</f>
        <v>0</v>
      </c>
      <c r="N1" s="5" t="s">
        <v>23</v>
      </c>
      <c r="O1" s="6"/>
      <c r="P1" s="7">
        <f>SUM(H7:M7)</f>
        <v>153.96</v>
      </c>
      <c r="Q1" s="158">
        <f>SUM(P11:P16)</f>
        <v>96.76</v>
      </c>
    </row>
    <row r="2" spans="1:19" s="8" customFormat="1" ht="35.25" customHeight="1">
      <c r="A2" s="4"/>
      <c r="B2" s="116" t="s">
        <v>9</v>
      </c>
      <c r="C2" s="116"/>
      <c r="D2" s="116"/>
      <c r="E2" s="115"/>
      <c r="F2" s="115"/>
      <c r="G2" s="9"/>
      <c r="H2" s="9"/>
      <c r="N2" s="10" t="s">
        <v>31</v>
      </c>
      <c r="O2" s="11"/>
      <c r="P2" s="12"/>
      <c r="Q2" s="158"/>
    </row>
    <row r="3" spans="1:19" s="8" customFormat="1" ht="35.25" customHeight="1">
      <c r="A3" s="4"/>
      <c r="B3" s="116" t="s">
        <v>10</v>
      </c>
      <c r="C3" s="116"/>
      <c r="D3" s="116"/>
      <c r="E3" s="115" t="s">
        <v>1</v>
      </c>
      <c r="F3" s="115"/>
      <c r="N3" s="10" t="s">
        <v>30</v>
      </c>
      <c r="O3" s="11"/>
      <c r="P3" s="12">
        <f>+O7</f>
        <v>130.47999999999999</v>
      </c>
      <c r="Q3" s="159">
        <f>SUM(P11,P13:P16)</f>
        <v>82.27000000000001</v>
      </c>
      <c r="R3" s="14"/>
    </row>
    <row r="4" spans="1:19" s="8" customFormat="1" ht="35.25" customHeight="1" thickBot="1">
      <c r="A4" s="4"/>
      <c r="E4" s="14"/>
      <c r="F4" s="14"/>
      <c r="G4" s="10" t="s">
        <v>27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59"/>
      <c r="R4" s="14"/>
    </row>
    <row r="5" spans="1:19" s="8" customFormat="1" ht="46.5" customHeight="1" thickTop="1" thickBot="1">
      <c r="A5" s="4"/>
      <c r="B5" s="19" t="s">
        <v>11</v>
      </c>
      <c r="C5" s="54"/>
      <c r="D5" s="20"/>
      <c r="E5" s="51" t="s">
        <v>3</v>
      </c>
      <c r="F5" s="14"/>
      <c r="G5" s="83" t="s">
        <v>45</v>
      </c>
      <c r="H5" s="21">
        <v>1.1100000000000001</v>
      </c>
      <c r="N5" s="119" t="s">
        <v>32</v>
      </c>
      <c r="O5" s="119"/>
      <c r="P5" s="22">
        <f>P1-P2-P3</f>
        <v>23.480000000000018</v>
      </c>
      <c r="Q5" s="159">
        <f>Q1-Q3</f>
        <v>14.489999999999995</v>
      </c>
      <c r="R5" s="14"/>
    </row>
    <row r="6" spans="1:19" s="8" customFormat="1" ht="43.5" customHeight="1" thickTop="1" thickBot="1">
      <c r="A6" s="4"/>
      <c r="B6" s="23" t="s">
        <v>42</v>
      </c>
      <c r="C6" s="23"/>
      <c r="D6" s="23"/>
      <c r="E6" s="14"/>
      <c r="F6" s="14"/>
      <c r="G6" s="83" t="s">
        <v>46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39</v>
      </c>
      <c r="E7" s="122" t="s">
        <v>13</v>
      </c>
      <c r="F7" s="123"/>
      <c r="G7" s="25">
        <f>SUM(G11:G101)</f>
        <v>0</v>
      </c>
      <c r="H7" s="25">
        <f>SUM(H11:H101)</f>
        <v>0</v>
      </c>
      <c r="I7" s="56">
        <f>SUM(I11:I101)</f>
        <v>0</v>
      </c>
      <c r="J7" s="61">
        <f>SUM(J11:J101)</f>
        <v>113.61000000000001</v>
      </c>
      <c r="K7" s="57">
        <f>SUM(K11:K101)</f>
        <v>6.35</v>
      </c>
      <c r="L7" s="57">
        <f>SUM(L11:L101)</f>
        <v>0</v>
      </c>
      <c r="M7" s="57">
        <f>SUM(M11:M101)</f>
        <v>34</v>
      </c>
      <c r="N7" s="57">
        <f>SUM(N11:N101)</f>
        <v>153.96</v>
      </c>
      <c r="O7" s="58">
        <f>SUM(O11:O101)</f>
        <v>130.47999999999999</v>
      </c>
      <c r="P7" s="13"/>
    </row>
    <row r="8" spans="1:19" ht="36" customHeight="1" thickTop="1" thickBot="1">
      <c r="A8" s="130"/>
      <c r="B8" s="55"/>
      <c r="C8" s="132" t="s">
        <v>25</v>
      </c>
      <c r="D8" s="135" t="s">
        <v>18</v>
      </c>
      <c r="E8" s="136" t="s">
        <v>14</v>
      </c>
      <c r="F8" s="137" t="s">
        <v>43</v>
      </c>
      <c r="G8" s="126" t="s">
        <v>15</v>
      </c>
      <c r="H8" s="127" t="s">
        <v>16</v>
      </c>
      <c r="I8" s="112" t="s">
        <v>17</v>
      </c>
      <c r="J8" s="112" t="s">
        <v>19</v>
      </c>
      <c r="K8" s="112" t="s">
        <v>20</v>
      </c>
      <c r="L8" s="120" t="s">
        <v>21</v>
      </c>
      <c r="M8" s="121"/>
      <c r="N8" s="124" t="s">
        <v>23</v>
      </c>
      <c r="O8" s="110" t="s">
        <v>24</v>
      </c>
      <c r="R8" s="2"/>
    </row>
    <row r="9" spans="1:19" ht="36" customHeight="1" thickTop="1" thickBot="1">
      <c r="A9" s="131"/>
      <c r="B9" s="55" t="s">
        <v>12</v>
      </c>
      <c r="C9" s="133"/>
      <c r="D9" s="136"/>
      <c r="E9" s="136"/>
      <c r="F9" s="137"/>
      <c r="G9" s="126"/>
      <c r="H9" s="128"/>
      <c r="I9" s="113" t="s">
        <v>5</v>
      </c>
      <c r="J9" s="113"/>
      <c r="K9" s="113" t="s">
        <v>4</v>
      </c>
      <c r="L9" s="112" t="s">
        <v>22</v>
      </c>
      <c r="M9" s="117" t="s">
        <v>26</v>
      </c>
      <c r="N9" s="125"/>
      <c r="O9" s="111"/>
      <c r="P9" s="156" t="s">
        <v>56</v>
      </c>
      <c r="R9" s="2"/>
    </row>
    <row r="10" spans="1:19" ht="37.5" customHeight="1" thickTop="1" thickBot="1">
      <c r="A10" s="131"/>
      <c r="B10" s="50"/>
      <c r="C10" s="134"/>
      <c r="D10" s="136"/>
      <c r="E10" s="136"/>
      <c r="F10" s="137"/>
      <c r="G10" s="26" t="s">
        <v>0</v>
      </c>
      <c r="H10" s="129"/>
      <c r="I10" s="113"/>
      <c r="J10" s="113"/>
      <c r="K10" s="113"/>
      <c r="L10" s="113"/>
      <c r="M10" s="118"/>
      <c r="N10" s="125"/>
      <c r="O10" s="111"/>
      <c r="R10" s="2"/>
    </row>
    <row r="11" spans="1:19" ht="30" customHeight="1" thickTop="1">
      <c r="A11" s="27">
        <v>1</v>
      </c>
      <c r="B11" s="42">
        <v>41371</v>
      </c>
      <c r="C11" s="29" t="s">
        <v>49</v>
      </c>
      <c r="D11" s="29" t="s">
        <v>50</v>
      </c>
      <c r="E11" s="59"/>
      <c r="F11" s="59" t="s">
        <v>47</v>
      </c>
      <c r="G11" s="75"/>
      <c r="H11" s="81">
        <f>IF($E$3="si",($H$5/$H$6*G11),IF($E$3="no",G11*$H$4,0))</f>
        <v>0</v>
      </c>
      <c r="I11" s="62"/>
      <c r="J11" s="62">
        <v>25.74</v>
      </c>
      <c r="K11" s="30"/>
      <c r="L11" s="31"/>
      <c r="M11" s="33"/>
      <c r="N11" s="35">
        <f t="shared" ref="N11:N18" si="0">SUM(H11:M11)</f>
        <v>25.74</v>
      </c>
      <c r="O11" s="36">
        <v>25.74</v>
      </c>
      <c r="P11" s="157">
        <v>16.239999999999998</v>
      </c>
      <c r="R11" s="2"/>
    </row>
    <row r="12" spans="1:19" ht="30" customHeight="1">
      <c r="A12" s="37">
        <v>2</v>
      </c>
      <c r="B12" s="42">
        <v>41375</v>
      </c>
      <c r="C12" s="29" t="s">
        <v>49</v>
      </c>
      <c r="D12" s="39" t="s">
        <v>51</v>
      </c>
      <c r="E12" s="59"/>
      <c r="F12" s="59" t="s">
        <v>47</v>
      </c>
      <c r="G12" s="76"/>
      <c r="H12" s="81">
        <f>IF($E$3="si",($H$5/$H$6*G12),IF($E$3="no",G12*$H$4,0))</f>
        <v>0</v>
      </c>
      <c r="I12" s="62"/>
      <c r="J12" s="62">
        <v>23.48</v>
      </c>
      <c r="K12" s="30"/>
      <c r="L12" s="31"/>
      <c r="M12" s="33"/>
      <c r="N12" s="35">
        <f t="shared" si="0"/>
        <v>23.48</v>
      </c>
      <c r="O12" s="38"/>
      <c r="P12" s="157">
        <v>14.49</v>
      </c>
      <c r="R12" s="2"/>
    </row>
    <row r="13" spans="1:19" ht="30" customHeight="1">
      <c r="A13" s="37">
        <v>3</v>
      </c>
      <c r="B13" s="28">
        <v>41379</v>
      </c>
      <c r="C13" s="29" t="s">
        <v>52</v>
      </c>
      <c r="D13" s="29" t="s">
        <v>50</v>
      </c>
      <c r="E13" s="59"/>
      <c r="F13" s="59" t="s">
        <v>47</v>
      </c>
      <c r="G13" s="76"/>
      <c r="H13" s="81">
        <f t="shared" ref="H13:H75" si="1">IF($E$3="si",($H$5/$H$6*G13),IF($E$3="no",G13*$H$4,0))</f>
        <v>0</v>
      </c>
      <c r="I13" s="62"/>
      <c r="J13" s="62">
        <v>21.43</v>
      </c>
      <c r="K13" s="30"/>
      <c r="L13" s="31"/>
      <c r="M13" s="33"/>
      <c r="N13" s="35">
        <f t="shared" si="0"/>
        <v>21.43</v>
      </c>
      <c r="O13" s="38">
        <v>21.43</v>
      </c>
      <c r="P13" s="157">
        <v>13.45</v>
      </c>
      <c r="R13" s="2"/>
    </row>
    <row r="14" spans="1:19" ht="30" customHeight="1">
      <c r="A14" s="37">
        <v>4</v>
      </c>
      <c r="B14" s="28">
        <v>41381</v>
      </c>
      <c r="C14" s="29" t="s">
        <v>52</v>
      </c>
      <c r="D14" s="29" t="s">
        <v>51</v>
      </c>
      <c r="E14" s="59"/>
      <c r="F14" s="59" t="s">
        <v>47</v>
      </c>
      <c r="G14" s="76"/>
      <c r="H14" s="81">
        <f t="shared" si="1"/>
        <v>0</v>
      </c>
      <c r="I14" s="62"/>
      <c r="J14" s="62">
        <v>42.96</v>
      </c>
      <c r="K14" s="30"/>
      <c r="L14" s="31"/>
      <c r="M14" s="33"/>
      <c r="N14" s="35">
        <f t="shared" si="0"/>
        <v>42.96</v>
      </c>
      <c r="O14" s="38">
        <v>42.96</v>
      </c>
      <c r="P14" s="157">
        <v>27.12</v>
      </c>
      <c r="R14" s="2"/>
    </row>
    <row r="15" spans="1:19" ht="30" customHeight="1">
      <c r="A15" s="37">
        <v>5</v>
      </c>
      <c r="B15" s="28">
        <v>41371</v>
      </c>
      <c r="C15" s="29" t="s">
        <v>49</v>
      </c>
      <c r="D15" s="29" t="s">
        <v>53</v>
      </c>
      <c r="E15" s="59"/>
      <c r="F15" s="59" t="s">
        <v>47</v>
      </c>
      <c r="G15" s="76"/>
      <c r="H15" s="81">
        <f t="shared" si="1"/>
        <v>0</v>
      </c>
      <c r="I15" s="62"/>
      <c r="J15" s="62"/>
      <c r="K15" s="30"/>
      <c r="L15" s="31"/>
      <c r="M15" s="33">
        <v>34</v>
      </c>
      <c r="N15" s="35">
        <f t="shared" si="0"/>
        <v>34</v>
      </c>
      <c r="O15" s="38">
        <v>34</v>
      </c>
      <c r="P15" s="157">
        <v>21.45</v>
      </c>
      <c r="R15" s="2"/>
    </row>
    <row r="16" spans="1:19" ht="30" customHeight="1">
      <c r="A16" s="37">
        <v>6</v>
      </c>
      <c r="B16" s="28">
        <v>41382</v>
      </c>
      <c r="C16" s="29"/>
      <c r="D16" s="29" t="s">
        <v>57</v>
      </c>
      <c r="E16" s="59"/>
      <c r="F16" s="59" t="s">
        <v>47</v>
      </c>
      <c r="G16" s="76"/>
      <c r="H16" s="81">
        <f t="shared" si="1"/>
        <v>0</v>
      </c>
      <c r="I16" s="62"/>
      <c r="J16" s="62"/>
      <c r="K16" s="160">
        <v>6.35</v>
      </c>
      <c r="L16" s="31"/>
      <c r="M16" s="33"/>
      <c r="N16" s="35">
        <f t="shared" si="0"/>
        <v>6.35</v>
      </c>
      <c r="O16" s="38">
        <v>6.35</v>
      </c>
      <c r="P16" s="157">
        <v>4.01</v>
      </c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6"/>
      <c r="H17" s="81">
        <f t="shared" si="1"/>
        <v>0</v>
      </c>
      <c r="I17" s="62"/>
      <c r="J17" s="62"/>
      <c r="K17" s="30"/>
      <c r="L17" s="31"/>
      <c r="M17" s="33"/>
      <c r="N17" s="35">
        <f t="shared" si="0"/>
        <v>0</v>
      </c>
      <c r="O17" s="38"/>
      <c r="P17" s="107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1"/>
        <v>0</v>
      </c>
      <c r="I18" s="62"/>
      <c r="J18" s="62"/>
      <c r="K18" s="30"/>
      <c r="L18" s="31"/>
      <c r="M18" s="31"/>
      <c r="N18" s="35">
        <f t="shared" si="0"/>
        <v>0</v>
      </c>
      <c r="O18" s="38"/>
      <c r="P18" s="107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1"/>
        <v>0</v>
      </c>
      <c r="I19" s="62"/>
      <c r="J19" s="62"/>
      <c r="K19" s="30"/>
      <c r="L19" s="31"/>
      <c r="M19" s="31"/>
      <c r="N19" s="35">
        <f t="shared" ref="N19:N83" si="2">SUM(H19:M19)</f>
        <v>0</v>
      </c>
      <c r="O19" s="38"/>
      <c r="P19" s="107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1"/>
        <v>0</v>
      </c>
      <c r="I20" s="62"/>
      <c r="J20" s="62"/>
      <c r="K20" s="30"/>
      <c r="L20" s="31"/>
      <c r="M20" s="31"/>
      <c r="N20" s="35">
        <f t="shared" si="2"/>
        <v>0</v>
      </c>
      <c r="O20" s="38"/>
      <c r="P20" s="107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1"/>
        <v>0</v>
      </c>
      <c r="I21" s="62"/>
      <c r="J21" s="62"/>
      <c r="K21" s="30"/>
      <c r="L21" s="31"/>
      <c r="M21" s="31"/>
      <c r="N21" s="35">
        <f t="shared" si="2"/>
        <v>0</v>
      </c>
      <c r="O21" s="38"/>
      <c r="P21" s="107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1"/>
        <v>0</v>
      </c>
      <c r="I22" s="62"/>
      <c r="J22" s="62"/>
      <c r="K22" s="30"/>
      <c r="L22" s="31"/>
      <c r="M22" s="31"/>
      <c r="N22" s="35">
        <f t="shared" si="2"/>
        <v>0</v>
      </c>
      <c r="O22" s="38"/>
      <c r="P22" s="107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1"/>
        <v>0</v>
      </c>
      <c r="I23" s="62"/>
      <c r="J23" s="62"/>
      <c r="K23" s="30"/>
      <c r="L23" s="31"/>
      <c r="M23" s="31"/>
      <c r="N23" s="35">
        <f t="shared" si="2"/>
        <v>0</v>
      </c>
      <c r="O23" s="38"/>
      <c r="P23" s="107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1"/>
        <v>0</v>
      </c>
      <c r="I24" s="62"/>
      <c r="J24" s="62"/>
      <c r="K24" s="30"/>
      <c r="L24" s="31"/>
      <c r="M24" s="31"/>
      <c r="N24" s="35">
        <f t="shared" si="2"/>
        <v>0</v>
      </c>
      <c r="O24" s="38"/>
      <c r="P24" s="107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1"/>
        <v>0</v>
      </c>
      <c r="I25" s="62"/>
      <c r="J25" s="62"/>
      <c r="K25" s="30"/>
      <c r="L25" s="31"/>
      <c r="M25" s="31"/>
      <c r="N25" s="35">
        <f t="shared" si="2"/>
        <v>0</v>
      </c>
      <c r="O25" s="38"/>
      <c r="P25" s="107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1"/>
        <v>0</v>
      </c>
      <c r="I26" s="62"/>
      <c r="J26" s="62"/>
      <c r="K26" s="30"/>
      <c r="L26" s="31"/>
      <c r="M26" s="31"/>
      <c r="N26" s="35">
        <f t="shared" si="2"/>
        <v>0</v>
      </c>
      <c r="O26" s="38"/>
      <c r="P26" s="107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1"/>
        <v>0</v>
      </c>
      <c r="I27" s="62"/>
      <c r="J27" s="62"/>
      <c r="K27" s="30"/>
      <c r="L27" s="31"/>
      <c r="M27" s="31"/>
      <c r="N27" s="35">
        <f t="shared" si="2"/>
        <v>0</v>
      </c>
      <c r="O27" s="38"/>
      <c r="P27" s="107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1"/>
        <v>0</v>
      </c>
      <c r="I28" s="62"/>
      <c r="J28" s="62"/>
      <c r="K28" s="30"/>
      <c r="L28" s="31"/>
      <c r="M28" s="31"/>
      <c r="N28" s="35">
        <f t="shared" si="2"/>
        <v>0</v>
      </c>
      <c r="O28" s="38"/>
      <c r="P28" s="107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1"/>
        <v>0</v>
      </c>
      <c r="I29" s="62"/>
      <c r="J29" s="62"/>
      <c r="K29" s="30"/>
      <c r="L29" s="31"/>
      <c r="M29" s="31"/>
      <c r="N29" s="35">
        <f t="shared" si="2"/>
        <v>0</v>
      </c>
      <c r="O29" s="38"/>
      <c r="P29" s="107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1"/>
        <v>0</v>
      </c>
      <c r="I30" s="62"/>
      <c r="J30" s="62"/>
      <c r="K30" s="30"/>
      <c r="L30" s="31"/>
      <c r="M30" s="31"/>
      <c r="N30" s="35">
        <f t="shared" si="2"/>
        <v>0</v>
      </c>
      <c r="O30" s="38"/>
      <c r="P30" s="107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1"/>
        <v>0</v>
      </c>
      <c r="I31" s="62"/>
      <c r="J31" s="62"/>
      <c r="K31" s="30"/>
      <c r="L31" s="31"/>
      <c r="M31" s="31"/>
      <c r="N31" s="35">
        <f t="shared" si="2"/>
        <v>0</v>
      </c>
      <c r="O31" s="38"/>
      <c r="P31" s="107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1"/>
        <v>0</v>
      </c>
      <c r="I32" s="62"/>
      <c r="J32" s="62"/>
      <c r="K32" s="30"/>
      <c r="L32" s="31"/>
      <c r="M32" s="31"/>
      <c r="N32" s="35">
        <f t="shared" si="2"/>
        <v>0</v>
      </c>
      <c r="O32" s="38"/>
      <c r="P32" s="107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1"/>
        <v>0</v>
      </c>
      <c r="I33" s="62"/>
      <c r="J33" s="62"/>
      <c r="K33" s="30"/>
      <c r="L33" s="31"/>
      <c r="M33" s="31"/>
      <c r="N33" s="35">
        <f t="shared" si="2"/>
        <v>0</v>
      </c>
      <c r="O33" s="38"/>
      <c r="P33" s="107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1"/>
        <v>0</v>
      </c>
      <c r="I34" s="62"/>
      <c r="J34" s="62"/>
      <c r="K34" s="30"/>
      <c r="L34" s="31"/>
      <c r="M34" s="31"/>
      <c r="N34" s="35">
        <f t="shared" si="2"/>
        <v>0</v>
      </c>
      <c r="O34" s="38"/>
      <c r="P34" s="107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1"/>
        <v>0</v>
      </c>
      <c r="I35" s="62"/>
      <c r="J35" s="62"/>
      <c r="K35" s="30"/>
      <c r="L35" s="31"/>
      <c r="M35" s="31"/>
      <c r="N35" s="35">
        <f t="shared" si="2"/>
        <v>0</v>
      </c>
      <c r="O35" s="38"/>
      <c r="P35" s="107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1"/>
        <v>0</v>
      </c>
      <c r="I36" s="62"/>
      <c r="J36" s="62"/>
      <c r="K36" s="30"/>
      <c r="L36" s="31"/>
      <c r="M36" s="31"/>
      <c r="N36" s="35">
        <f t="shared" si="2"/>
        <v>0</v>
      </c>
      <c r="O36" s="38"/>
      <c r="P36" s="107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1"/>
        <v>0</v>
      </c>
      <c r="I37" s="62"/>
      <c r="J37" s="62"/>
      <c r="K37" s="30"/>
      <c r="L37" s="31"/>
      <c r="M37" s="31"/>
      <c r="N37" s="35">
        <f t="shared" si="2"/>
        <v>0</v>
      </c>
      <c r="O37" s="38"/>
      <c r="P37" s="107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1"/>
        <v>0</v>
      </c>
      <c r="I38" s="62"/>
      <c r="J38" s="62"/>
      <c r="K38" s="30"/>
      <c r="L38" s="31"/>
      <c r="M38" s="31"/>
      <c r="N38" s="35">
        <f t="shared" si="2"/>
        <v>0</v>
      </c>
      <c r="O38" s="38"/>
      <c r="P38" s="107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1"/>
        <v>0</v>
      </c>
      <c r="I39" s="62"/>
      <c r="J39" s="62"/>
      <c r="K39" s="30"/>
      <c r="L39" s="31"/>
      <c r="M39" s="31"/>
      <c r="N39" s="35">
        <f t="shared" si="2"/>
        <v>0</v>
      </c>
      <c r="O39" s="38"/>
      <c r="P39" s="107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1"/>
        <v>0</v>
      </c>
      <c r="I40" s="62"/>
      <c r="J40" s="62"/>
      <c r="K40" s="30"/>
      <c r="L40" s="31"/>
      <c r="M40" s="31"/>
      <c r="N40" s="35">
        <f t="shared" si="2"/>
        <v>0</v>
      </c>
      <c r="O40" s="38"/>
      <c r="P40" s="107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1"/>
        <v>0</v>
      </c>
      <c r="I41" s="62"/>
      <c r="J41" s="62"/>
      <c r="K41" s="30"/>
      <c r="L41" s="31"/>
      <c r="M41" s="31"/>
      <c r="N41" s="35">
        <f t="shared" si="2"/>
        <v>0</v>
      </c>
      <c r="O41" s="38"/>
      <c r="P41" s="107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1"/>
        <v>0</v>
      </c>
      <c r="I42" s="62"/>
      <c r="J42" s="62"/>
      <c r="K42" s="30"/>
      <c r="L42" s="31"/>
      <c r="M42" s="31"/>
      <c r="N42" s="35">
        <f t="shared" si="2"/>
        <v>0</v>
      </c>
      <c r="O42" s="38"/>
      <c r="P42" s="107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1"/>
        <v>0</v>
      </c>
      <c r="I43" s="62"/>
      <c r="J43" s="62"/>
      <c r="K43" s="30"/>
      <c r="L43" s="31"/>
      <c r="M43" s="31"/>
      <c r="N43" s="35">
        <f t="shared" si="2"/>
        <v>0</v>
      </c>
      <c r="O43" s="38"/>
      <c r="P43" s="107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1"/>
        <v>0</v>
      </c>
      <c r="I44" s="62"/>
      <c r="J44" s="62"/>
      <c r="K44" s="30"/>
      <c r="L44" s="31"/>
      <c r="M44" s="31"/>
      <c r="N44" s="35">
        <f t="shared" si="2"/>
        <v>0</v>
      </c>
      <c r="O44" s="38"/>
      <c r="P44" s="107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1"/>
        <v>0</v>
      </c>
      <c r="I45" s="62"/>
      <c r="J45" s="62"/>
      <c r="K45" s="30"/>
      <c r="L45" s="31"/>
      <c r="M45" s="31"/>
      <c r="N45" s="35">
        <f t="shared" si="2"/>
        <v>0</v>
      </c>
      <c r="O45" s="38"/>
      <c r="P45" s="107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1"/>
        <v>0</v>
      </c>
      <c r="I46" s="62"/>
      <c r="J46" s="62"/>
      <c r="K46" s="30"/>
      <c r="L46" s="31"/>
      <c r="M46" s="31"/>
      <c r="N46" s="35">
        <f t="shared" si="2"/>
        <v>0</v>
      </c>
      <c r="O46" s="38"/>
      <c r="P46" s="107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1"/>
        <v>0</v>
      </c>
      <c r="I47" s="62"/>
      <c r="J47" s="62"/>
      <c r="K47" s="30"/>
      <c r="L47" s="31"/>
      <c r="M47" s="31"/>
      <c r="N47" s="35">
        <f t="shared" si="2"/>
        <v>0</v>
      </c>
      <c r="O47" s="38"/>
      <c r="P47" s="107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1"/>
        <v>0</v>
      </c>
      <c r="I48" s="62"/>
      <c r="J48" s="62"/>
      <c r="K48" s="30"/>
      <c r="L48" s="31"/>
      <c r="M48" s="31"/>
      <c r="N48" s="35">
        <f t="shared" si="2"/>
        <v>0</v>
      </c>
      <c r="O48" s="38"/>
      <c r="P48" s="107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1"/>
        <v>0</v>
      </c>
      <c r="I49" s="62"/>
      <c r="J49" s="62"/>
      <c r="K49" s="30"/>
      <c r="L49" s="31"/>
      <c r="M49" s="31"/>
      <c r="N49" s="35">
        <f t="shared" si="2"/>
        <v>0</v>
      </c>
      <c r="O49" s="38"/>
      <c r="P49" s="107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1"/>
        <v>0</v>
      </c>
      <c r="I50" s="62"/>
      <c r="J50" s="62"/>
      <c r="K50" s="30"/>
      <c r="L50" s="31"/>
      <c r="M50" s="31"/>
      <c r="N50" s="35">
        <f t="shared" si="2"/>
        <v>0</v>
      </c>
      <c r="O50" s="38"/>
      <c r="P50" s="107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1"/>
        <v>0</v>
      </c>
      <c r="I51" s="62"/>
      <c r="J51" s="62"/>
      <c r="K51" s="30"/>
      <c r="L51" s="31"/>
      <c r="M51" s="31"/>
      <c r="N51" s="35">
        <f t="shared" si="2"/>
        <v>0</v>
      </c>
      <c r="O51" s="38"/>
      <c r="P51" s="107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1"/>
        <v>0</v>
      </c>
      <c r="I52" s="62"/>
      <c r="J52" s="62"/>
      <c r="K52" s="30"/>
      <c r="L52" s="31"/>
      <c r="M52" s="31"/>
      <c r="N52" s="35">
        <f t="shared" si="2"/>
        <v>0</v>
      </c>
      <c r="O52" s="38"/>
      <c r="P52" s="107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1"/>
        <v>0</v>
      </c>
      <c r="I53" s="62"/>
      <c r="J53" s="62"/>
      <c r="K53" s="30"/>
      <c r="L53" s="31"/>
      <c r="M53" s="31"/>
      <c r="N53" s="35">
        <f t="shared" si="2"/>
        <v>0</v>
      </c>
      <c r="O53" s="38"/>
      <c r="P53" s="107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1"/>
        <v>0</v>
      </c>
      <c r="I54" s="62"/>
      <c r="J54" s="62"/>
      <c r="K54" s="30"/>
      <c r="L54" s="31"/>
      <c r="M54" s="31"/>
      <c r="N54" s="35">
        <f t="shared" si="2"/>
        <v>0</v>
      </c>
      <c r="O54" s="38"/>
      <c r="P54" s="107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1"/>
        <v>0</v>
      </c>
      <c r="I55" s="62"/>
      <c r="J55" s="62"/>
      <c r="K55" s="30"/>
      <c r="L55" s="31"/>
      <c r="M55" s="31"/>
      <c r="N55" s="35">
        <f t="shared" si="2"/>
        <v>0</v>
      </c>
      <c r="O55" s="38"/>
      <c r="P55" s="107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1"/>
        <v>0</v>
      </c>
      <c r="I56" s="62"/>
      <c r="J56" s="62"/>
      <c r="K56" s="30"/>
      <c r="L56" s="31"/>
      <c r="M56" s="31"/>
      <c r="N56" s="35">
        <f t="shared" si="2"/>
        <v>0</v>
      </c>
      <c r="O56" s="38"/>
      <c r="P56" s="107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1"/>
        <v>0</v>
      </c>
      <c r="I57" s="62"/>
      <c r="J57" s="62"/>
      <c r="K57" s="30"/>
      <c r="L57" s="31"/>
      <c r="M57" s="31"/>
      <c r="N57" s="35">
        <f t="shared" si="2"/>
        <v>0</v>
      </c>
      <c r="O57" s="38"/>
      <c r="P57" s="107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1"/>
        <v>0</v>
      </c>
      <c r="I58" s="62"/>
      <c r="J58" s="62"/>
      <c r="K58" s="30"/>
      <c r="L58" s="31"/>
      <c r="M58" s="31"/>
      <c r="N58" s="35">
        <f t="shared" si="2"/>
        <v>0</v>
      </c>
      <c r="O58" s="38"/>
      <c r="P58" s="107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1"/>
        <v>0</v>
      </c>
      <c r="I59" s="62"/>
      <c r="J59" s="62"/>
      <c r="K59" s="30"/>
      <c r="L59" s="31"/>
      <c r="M59" s="31"/>
      <c r="N59" s="35">
        <f t="shared" si="2"/>
        <v>0</v>
      </c>
      <c r="O59" s="38"/>
      <c r="P59" s="107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1"/>
        <v>0</v>
      </c>
      <c r="I60" s="62"/>
      <c r="J60" s="62"/>
      <c r="K60" s="30"/>
      <c r="L60" s="31"/>
      <c r="M60" s="31"/>
      <c r="N60" s="35">
        <f t="shared" si="2"/>
        <v>0</v>
      </c>
      <c r="O60" s="38"/>
      <c r="P60" s="107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1"/>
        <v>0</v>
      </c>
      <c r="I61" s="62"/>
      <c r="J61" s="62"/>
      <c r="K61" s="30"/>
      <c r="L61" s="31"/>
      <c r="M61" s="31"/>
      <c r="N61" s="35">
        <f t="shared" si="2"/>
        <v>0</v>
      </c>
      <c r="O61" s="38"/>
      <c r="P61" s="107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1"/>
        <v>0</v>
      </c>
      <c r="I62" s="62"/>
      <c r="J62" s="62"/>
      <c r="K62" s="30"/>
      <c r="L62" s="31"/>
      <c r="M62" s="31"/>
      <c r="N62" s="35">
        <f t="shared" si="2"/>
        <v>0</v>
      </c>
      <c r="O62" s="38"/>
      <c r="P62" s="107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1"/>
        <v>0</v>
      </c>
      <c r="I63" s="62"/>
      <c r="J63" s="62"/>
      <c r="K63" s="30"/>
      <c r="L63" s="31"/>
      <c r="M63" s="31"/>
      <c r="N63" s="35">
        <f t="shared" si="2"/>
        <v>0</v>
      </c>
      <c r="O63" s="38"/>
      <c r="P63" s="107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1"/>
        <v>0</v>
      </c>
      <c r="I64" s="62"/>
      <c r="J64" s="62"/>
      <c r="K64" s="30"/>
      <c r="L64" s="31"/>
      <c r="M64" s="31"/>
      <c r="N64" s="35">
        <f t="shared" si="2"/>
        <v>0</v>
      </c>
      <c r="O64" s="38"/>
      <c r="P64" s="107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1"/>
        <v>0</v>
      </c>
      <c r="I65" s="62"/>
      <c r="J65" s="62"/>
      <c r="K65" s="30"/>
      <c r="L65" s="31"/>
      <c r="M65" s="31"/>
      <c r="N65" s="35">
        <f t="shared" si="2"/>
        <v>0</v>
      </c>
      <c r="O65" s="38"/>
      <c r="P65" s="107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1"/>
        <v>0</v>
      </c>
      <c r="I66" s="62"/>
      <c r="J66" s="62"/>
      <c r="K66" s="30"/>
      <c r="L66" s="31"/>
      <c r="M66" s="31"/>
      <c r="N66" s="35">
        <f t="shared" si="2"/>
        <v>0</v>
      </c>
      <c r="O66" s="38"/>
      <c r="P66" s="107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1"/>
        <v>0</v>
      </c>
      <c r="I67" s="62"/>
      <c r="J67" s="62"/>
      <c r="K67" s="30"/>
      <c r="L67" s="31"/>
      <c r="M67" s="31"/>
      <c r="N67" s="35">
        <f t="shared" si="2"/>
        <v>0</v>
      </c>
      <c r="O67" s="38"/>
      <c r="P67" s="107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1"/>
        <v>0</v>
      </c>
      <c r="I68" s="62"/>
      <c r="J68" s="62"/>
      <c r="K68" s="30"/>
      <c r="L68" s="31"/>
      <c r="M68" s="31"/>
      <c r="N68" s="35">
        <f t="shared" si="2"/>
        <v>0</v>
      </c>
      <c r="O68" s="38"/>
      <c r="P68" s="107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1"/>
        <v>0</v>
      </c>
      <c r="I69" s="62"/>
      <c r="J69" s="62"/>
      <c r="K69" s="30"/>
      <c r="L69" s="31"/>
      <c r="M69" s="31"/>
      <c r="N69" s="35">
        <f t="shared" si="2"/>
        <v>0</v>
      </c>
      <c r="O69" s="38"/>
      <c r="P69" s="107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1"/>
        <v>0</v>
      </c>
      <c r="I70" s="62"/>
      <c r="J70" s="62"/>
      <c r="K70" s="30"/>
      <c r="L70" s="31"/>
      <c r="M70" s="31"/>
      <c r="N70" s="35">
        <f t="shared" si="2"/>
        <v>0</v>
      </c>
      <c r="O70" s="38"/>
      <c r="P70" s="107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1"/>
        <v>0</v>
      </c>
      <c r="I71" s="62"/>
      <c r="J71" s="62"/>
      <c r="K71" s="30"/>
      <c r="L71" s="31"/>
      <c r="M71" s="31"/>
      <c r="N71" s="35">
        <f t="shared" si="2"/>
        <v>0</v>
      </c>
      <c r="O71" s="38"/>
      <c r="P71" s="107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1"/>
        <v>0</v>
      </c>
      <c r="I72" s="62"/>
      <c r="J72" s="62"/>
      <c r="K72" s="30"/>
      <c r="L72" s="31"/>
      <c r="M72" s="31"/>
      <c r="N72" s="35">
        <f t="shared" si="2"/>
        <v>0</v>
      </c>
      <c r="O72" s="38"/>
      <c r="P72" s="107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1"/>
        <v>0</v>
      </c>
      <c r="I73" s="62"/>
      <c r="J73" s="62"/>
      <c r="K73" s="30"/>
      <c r="L73" s="31"/>
      <c r="M73" s="31"/>
      <c r="N73" s="35">
        <f t="shared" si="2"/>
        <v>0</v>
      </c>
      <c r="O73" s="38"/>
      <c r="P73" s="107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1"/>
        <v>0</v>
      </c>
      <c r="I74" s="62"/>
      <c r="J74" s="62"/>
      <c r="K74" s="30"/>
      <c r="L74" s="31"/>
      <c r="M74" s="31"/>
      <c r="N74" s="35">
        <f t="shared" si="2"/>
        <v>0</v>
      </c>
      <c r="O74" s="38"/>
      <c r="P74" s="107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1"/>
        <v>0</v>
      </c>
      <c r="I75" s="62"/>
      <c r="J75" s="62"/>
      <c r="K75" s="30"/>
      <c r="L75" s="31"/>
      <c r="M75" s="31"/>
      <c r="N75" s="35">
        <f t="shared" si="2"/>
        <v>0</v>
      </c>
      <c r="O75" s="38"/>
      <c r="P75" s="107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101" si="3">IF($E$3="si",($H$5/$H$6*G76),IF($E$3="no",G76*$H$4,0))</f>
        <v>0</v>
      </c>
      <c r="I76" s="62"/>
      <c r="J76" s="62"/>
      <c r="K76" s="30"/>
      <c r="L76" s="31"/>
      <c r="M76" s="31"/>
      <c r="N76" s="35">
        <f t="shared" si="2"/>
        <v>0</v>
      </c>
      <c r="O76" s="38"/>
      <c r="P76" s="107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3"/>
        <v>0</v>
      </c>
      <c r="I77" s="62"/>
      <c r="J77" s="62"/>
      <c r="K77" s="30"/>
      <c r="L77" s="31"/>
      <c r="M77" s="31"/>
      <c r="N77" s="35">
        <f t="shared" si="2"/>
        <v>0</v>
      </c>
      <c r="O77" s="38"/>
      <c r="P77" s="107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3"/>
        <v>0</v>
      </c>
      <c r="I78" s="62"/>
      <c r="J78" s="62"/>
      <c r="K78" s="31"/>
      <c r="L78" s="31"/>
      <c r="M78" s="31"/>
      <c r="N78" s="35">
        <f t="shared" si="2"/>
        <v>0</v>
      </c>
      <c r="O78" s="38"/>
      <c r="P78" s="107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3"/>
        <v>0</v>
      </c>
      <c r="I79" s="63"/>
      <c r="J79" s="63"/>
      <c r="K79" s="43"/>
      <c r="L79" s="31"/>
      <c r="M79" s="31"/>
      <c r="N79" s="35">
        <f t="shared" si="2"/>
        <v>0</v>
      </c>
      <c r="O79" s="38"/>
      <c r="P79" s="107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3"/>
        <v>0</v>
      </c>
      <c r="I80" s="63"/>
      <c r="J80" s="63"/>
      <c r="K80" s="43"/>
      <c r="L80" s="31"/>
      <c r="M80" s="33"/>
      <c r="N80" s="35">
        <f t="shared" si="2"/>
        <v>0</v>
      </c>
      <c r="O80" s="38"/>
      <c r="P80" s="107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3"/>
        <v>0</v>
      </c>
      <c r="I81" s="63"/>
      <c r="J81" s="63"/>
      <c r="K81" s="43"/>
      <c r="L81" s="31"/>
      <c r="M81" s="33"/>
      <c r="N81" s="35">
        <f t="shared" si="2"/>
        <v>0</v>
      </c>
      <c r="O81" s="38"/>
      <c r="P81" s="107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3"/>
        <v>0</v>
      </c>
      <c r="I82" s="63"/>
      <c r="J82" s="63"/>
      <c r="K82" s="43"/>
      <c r="L82" s="31"/>
      <c r="M82" s="33"/>
      <c r="N82" s="35">
        <f t="shared" si="2"/>
        <v>0</v>
      </c>
      <c r="O82" s="38"/>
      <c r="P82" s="107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3"/>
        <v>0</v>
      </c>
      <c r="I83" s="63"/>
      <c r="J83" s="63"/>
      <c r="K83" s="43"/>
      <c r="L83" s="31"/>
      <c r="M83" s="33"/>
      <c r="N83" s="35">
        <f t="shared" si="2"/>
        <v>0</v>
      </c>
      <c r="O83" s="38"/>
      <c r="P83" s="107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3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3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3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3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3"/>
        <v>0</v>
      </c>
      <c r="I88" s="32"/>
      <c r="J88" s="32"/>
      <c r="K88" s="33"/>
      <c r="L88" s="33"/>
      <c r="M88" s="34"/>
      <c r="N88" s="35">
        <f>SUM(H88:M88)</f>
        <v>0</v>
      </c>
      <c r="O88" s="38"/>
      <c r="P88" s="107"/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80"/>
      <c r="H89" s="32">
        <f t="shared" si="3"/>
        <v>0</v>
      </c>
      <c r="I89" s="32"/>
      <c r="J89" s="32"/>
      <c r="K89" s="33"/>
      <c r="L89" s="33"/>
      <c r="M89" s="34"/>
      <c r="N89" s="35">
        <f t="shared" ref="N89:N101" si="4">SUM(H89:M89)</f>
        <v>0</v>
      </c>
      <c r="O89" s="38"/>
      <c r="P89" s="107"/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80"/>
      <c r="H90" s="32">
        <f t="shared" si="3"/>
        <v>0</v>
      </c>
      <c r="I90" s="32"/>
      <c r="J90" s="32"/>
      <c r="K90" s="33"/>
      <c r="L90" s="33"/>
      <c r="M90" s="34"/>
      <c r="N90" s="35">
        <f t="shared" si="4"/>
        <v>0</v>
      </c>
      <c r="O90" s="38"/>
      <c r="P90" s="107"/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80"/>
      <c r="H91" s="32">
        <f t="shared" si="3"/>
        <v>0</v>
      </c>
      <c r="I91" s="32"/>
      <c r="J91" s="32"/>
      <c r="K91" s="33"/>
      <c r="L91" s="33"/>
      <c r="M91" s="34"/>
      <c r="N91" s="35">
        <f t="shared" si="4"/>
        <v>0</v>
      </c>
      <c r="O91" s="38"/>
      <c r="P91" s="107"/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80"/>
      <c r="H92" s="32">
        <f t="shared" si="3"/>
        <v>0</v>
      </c>
      <c r="I92" s="32"/>
      <c r="J92" s="32"/>
      <c r="K92" s="33"/>
      <c r="L92" s="33"/>
      <c r="M92" s="34"/>
      <c r="N92" s="35">
        <f t="shared" si="4"/>
        <v>0</v>
      </c>
      <c r="O92" s="38"/>
      <c r="P92" s="107"/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80"/>
      <c r="H93" s="32">
        <f t="shared" si="3"/>
        <v>0</v>
      </c>
      <c r="I93" s="32"/>
      <c r="J93" s="32"/>
      <c r="K93" s="33"/>
      <c r="L93" s="33"/>
      <c r="M93" s="34"/>
      <c r="N93" s="35">
        <f t="shared" si="4"/>
        <v>0</v>
      </c>
      <c r="O93" s="38"/>
      <c r="P93" s="107"/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80"/>
      <c r="H94" s="32">
        <f t="shared" si="3"/>
        <v>0</v>
      </c>
      <c r="I94" s="32"/>
      <c r="J94" s="32"/>
      <c r="K94" s="33"/>
      <c r="L94" s="33"/>
      <c r="M94" s="34"/>
      <c r="N94" s="35">
        <f t="shared" si="4"/>
        <v>0</v>
      </c>
      <c r="O94" s="38"/>
      <c r="P94" s="107"/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80"/>
      <c r="H95" s="32">
        <f t="shared" si="3"/>
        <v>0</v>
      </c>
      <c r="I95" s="32"/>
      <c r="J95" s="32"/>
      <c r="K95" s="33"/>
      <c r="L95" s="33"/>
      <c r="M95" s="34"/>
      <c r="N95" s="35">
        <f t="shared" si="4"/>
        <v>0</v>
      </c>
      <c r="O95" s="38"/>
      <c r="P95" s="107"/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80"/>
      <c r="H96" s="32">
        <f t="shared" si="3"/>
        <v>0</v>
      </c>
      <c r="I96" s="32"/>
      <c r="J96" s="32"/>
      <c r="K96" s="33"/>
      <c r="L96" s="33"/>
      <c r="M96" s="34"/>
      <c r="N96" s="35">
        <f t="shared" si="4"/>
        <v>0</v>
      </c>
      <c r="O96" s="38"/>
      <c r="P96" s="107"/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80"/>
      <c r="H97" s="32">
        <f t="shared" si="3"/>
        <v>0</v>
      </c>
      <c r="I97" s="32"/>
      <c r="J97" s="32"/>
      <c r="K97" s="33"/>
      <c r="L97" s="33"/>
      <c r="M97" s="34"/>
      <c r="N97" s="35">
        <f t="shared" si="4"/>
        <v>0</v>
      </c>
      <c r="O97" s="38"/>
      <c r="P97" s="107"/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80"/>
      <c r="H98" s="32">
        <f t="shared" si="3"/>
        <v>0</v>
      </c>
      <c r="I98" s="32"/>
      <c r="J98" s="32"/>
      <c r="K98" s="33"/>
      <c r="L98" s="33"/>
      <c r="M98" s="34"/>
      <c r="N98" s="35">
        <f t="shared" si="4"/>
        <v>0</v>
      </c>
      <c r="O98" s="38"/>
      <c r="P98" s="107"/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80"/>
      <c r="H99" s="32">
        <f t="shared" si="3"/>
        <v>0</v>
      </c>
      <c r="I99" s="32"/>
      <c r="J99" s="32"/>
      <c r="K99" s="33"/>
      <c r="L99" s="33"/>
      <c r="M99" s="34"/>
      <c r="N99" s="35">
        <f t="shared" si="4"/>
        <v>0</v>
      </c>
      <c r="O99" s="38"/>
      <c r="P99" s="107"/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80"/>
      <c r="H100" s="32">
        <f t="shared" si="3"/>
        <v>0</v>
      </c>
      <c r="I100" s="32"/>
      <c r="J100" s="32"/>
      <c r="K100" s="33"/>
      <c r="L100" s="33"/>
      <c r="M100" s="34"/>
      <c r="N100" s="35">
        <f t="shared" si="4"/>
        <v>0</v>
      </c>
      <c r="O100" s="38"/>
      <c r="P100" s="107"/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80"/>
      <c r="H101" s="32">
        <f t="shared" si="3"/>
        <v>0</v>
      </c>
      <c r="I101" s="32"/>
      <c r="J101" s="32"/>
      <c r="K101" s="33"/>
      <c r="L101" s="33"/>
      <c r="M101" s="34"/>
      <c r="N101" s="35">
        <f t="shared" si="4"/>
        <v>0</v>
      </c>
      <c r="O101" s="38"/>
      <c r="P101" s="107"/>
      <c r="R101" s="2"/>
    </row>
    <row r="102" spans="1:18">
      <c r="P102" s="108"/>
    </row>
    <row r="103" spans="1:18">
      <c r="A103" s="52"/>
      <c r="B103" s="53"/>
      <c r="C103" s="53"/>
      <c r="D103" s="53"/>
      <c r="E103" s="53"/>
      <c r="F103" s="53"/>
      <c r="G103" s="53"/>
      <c r="H103" s="53"/>
      <c r="I103" s="53"/>
      <c r="J103" s="82"/>
      <c r="K103" s="82"/>
      <c r="L103" s="53"/>
      <c r="M103" s="53"/>
      <c r="N103" s="53"/>
      <c r="O103" s="53"/>
      <c r="P103" s="109"/>
      <c r="Q103" s="3"/>
    </row>
    <row r="104" spans="1:18">
      <c r="A104" s="65"/>
      <c r="B104" s="66"/>
      <c r="C104" s="67"/>
      <c r="D104" s="68"/>
      <c r="E104" s="68"/>
      <c r="F104" s="69"/>
      <c r="G104" s="70"/>
      <c r="H104" s="71"/>
      <c r="I104" s="72"/>
      <c r="J104" s="82"/>
      <c r="K104" s="82"/>
      <c r="L104" s="72"/>
      <c r="M104" s="72"/>
      <c r="N104" s="73"/>
      <c r="O104" s="74"/>
      <c r="P104" s="82"/>
      <c r="Q104" s="3"/>
    </row>
    <row r="105" spans="1:18">
      <c r="A105" s="52"/>
      <c r="B105" s="64" t="s">
        <v>34</v>
      </c>
      <c r="C105" s="64"/>
      <c r="D105" s="64"/>
      <c r="E105" s="53"/>
      <c r="F105" s="53"/>
      <c r="G105" s="64" t="s">
        <v>35</v>
      </c>
      <c r="H105" s="64"/>
      <c r="I105" s="64"/>
      <c r="J105" s="82"/>
      <c r="K105" s="82"/>
      <c r="L105" s="64" t="s">
        <v>36</v>
      </c>
      <c r="M105" s="64"/>
      <c r="N105" s="64"/>
      <c r="O105" s="53"/>
      <c r="P105" s="82"/>
      <c r="Q105" s="3"/>
    </row>
    <row r="106" spans="1:18">
      <c r="A106" s="52"/>
      <c r="B106" s="53"/>
      <c r="C106" s="53"/>
      <c r="D106" s="53"/>
      <c r="E106" s="53"/>
      <c r="F106" s="53"/>
      <c r="G106" s="53"/>
      <c r="H106" s="53"/>
      <c r="I106" s="53"/>
      <c r="J106" s="82"/>
      <c r="K106" s="82"/>
      <c r="L106" s="53"/>
      <c r="M106" s="53"/>
      <c r="N106" s="53"/>
      <c r="O106" s="53"/>
      <c r="P106" s="82"/>
      <c r="Q106" s="3"/>
    </row>
    <row r="107" spans="1:18">
      <c r="A107" s="52"/>
      <c r="B107" s="53"/>
      <c r="C107" s="53"/>
      <c r="D107" s="53"/>
      <c r="E107" s="53"/>
      <c r="F107" s="53"/>
      <c r="G107" s="53"/>
      <c r="H107" s="53"/>
      <c r="I107" s="53"/>
      <c r="J107" s="82"/>
      <c r="K107" s="82"/>
      <c r="L107" s="53"/>
      <c r="M107" s="53"/>
      <c r="N107" s="53"/>
      <c r="O107" s="53"/>
      <c r="P107" s="82"/>
      <c r="Q107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1">
      <formula1>0</formula1>
      <formula2>0</formula2>
    </dataValidation>
    <dataValidation type="decimal" operator="greaterThanOrEqual" allowBlank="1" showErrorMessage="1" errorTitle="Valore" error="Inserire un numero maggiore o uguale a 0 (zero)!" sqref="H104:M104 L11:M83 K17:K83 H84:M101 H11:K11 H12:J83">
      <formula1>0</formula1>
      <formula2>0</formula2>
    </dataValidation>
    <dataValidation type="textLength" operator="greaterThan" allowBlank="1" showErrorMessage="1" sqref="D104:E104 E79:F83 F19:F77 D84:E101">
      <formula1>1</formula1>
      <formula2>0</formula2>
    </dataValidation>
    <dataValidation type="textLength" operator="greaterThan" sqref="F104 G79:G83 G19:G76 F84:F101">
      <formula1>1</formula1>
      <formula2>0</formula2>
    </dataValidation>
    <dataValidation type="date" operator="greaterThanOrEqual" showErrorMessage="1" errorTitle="Data" error="Inserire una data superiore al 1/11/2000" sqref="B104 B79:B101 B11:B12">
      <formula1>36831</formula1>
      <formula2>0</formula2>
    </dataValidation>
    <dataValidation type="textLength" operator="greaterThan" allowBlank="1" sqref="C104 D12 D77 D79:D83 C84:C10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R5" sqref="R5"/>
    </sheetView>
  </sheetViews>
  <sheetFormatPr defaultRowHeight="18.75"/>
  <cols>
    <col min="1" max="1" width="6.7109375" style="1" customWidth="1"/>
    <col min="2" max="2" width="16.5703125" style="2" customWidth="1"/>
    <col min="3" max="3" width="30.855468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33</v>
      </c>
      <c r="C1" s="114"/>
      <c r="D1" s="115" t="s">
        <v>48</v>
      </c>
      <c r="E1" s="115"/>
      <c r="F1" s="46">
        <v>41365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55100</v>
      </c>
      <c r="Q1" s="3" t="s">
        <v>37</v>
      </c>
      <c r="R1" s="161" t="s">
        <v>58</v>
      </c>
    </row>
    <row r="2" spans="1:18" s="8" customFormat="1" ht="57.75" customHeight="1">
      <c r="A2" s="4"/>
      <c r="B2" s="116" t="s">
        <v>9</v>
      </c>
      <c r="C2" s="116"/>
      <c r="D2" s="115"/>
      <c r="E2" s="115"/>
      <c r="F2" s="9"/>
      <c r="G2" s="9"/>
      <c r="N2" s="10" t="s">
        <v>31</v>
      </c>
      <c r="O2" s="11"/>
      <c r="P2" s="12"/>
      <c r="Q2" s="3" t="s">
        <v>1</v>
      </c>
      <c r="R2" s="161"/>
    </row>
    <row r="3" spans="1:18" s="8" customFormat="1" ht="35.25" customHeight="1">
      <c r="A3" s="4"/>
      <c r="B3" s="116" t="s">
        <v>10</v>
      </c>
      <c r="C3" s="116"/>
      <c r="D3" s="115" t="s">
        <v>1</v>
      </c>
      <c r="E3" s="115"/>
      <c r="N3" s="10" t="s">
        <v>30</v>
      </c>
      <c r="O3" s="11"/>
      <c r="P3" s="85">
        <f>+O7</f>
        <v>0</v>
      </c>
      <c r="Q3" s="13"/>
      <c r="R3" s="161" t="s">
        <v>59</v>
      </c>
    </row>
    <row r="4" spans="1:18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61"/>
    </row>
    <row r="5" spans="1:18" s="8" customFormat="1" ht="43.5" customHeight="1" thickTop="1" thickBot="1">
      <c r="A5" s="4"/>
      <c r="B5" s="19" t="s">
        <v>11</v>
      </c>
      <c r="C5" s="20"/>
      <c r="D5" s="51">
        <v>1</v>
      </c>
      <c r="E5" s="14"/>
      <c r="F5" s="10" t="s">
        <v>28</v>
      </c>
      <c r="G5" s="86">
        <v>1.1100000000000001</v>
      </c>
      <c r="N5" s="119" t="s">
        <v>32</v>
      </c>
      <c r="O5" s="119"/>
      <c r="P5" s="87">
        <f>P1-P2-P3</f>
        <v>55100</v>
      </c>
      <c r="Q5" s="13"/>
      <c r="R5" s="161" t="s">
        <v>58</v>
      </c>
    </row>
    <row r="6" spans="1:18" s="8" customFormat="1" ht="43.5" customHeight="1" thickTop="1" thickBot="1">
      <c r="A6" s="4"/>
      <c r="B6" s="88" t="s">
        <v>54</v>
      </c>
      <c r="C6" s="88"/>
      <c r="D6" s="14"/>
      <c r="E6" s="14"/>
      <c r="F6" s="10" t="s">
        <v>29</v>
      </c>
      <c r="G6" s="89">
        <v>11.11</v>
      </c>
      <c r="Q6" s="13"/>
    </row>
    <row r="7" spans="1:18" s="8" customFormat="1" ht="27" customHeight="1" thickTop="1" thickBot="1">
      <c r="A7" s="145" t="s">
        <v>39</v>
      </c>
      <c r="B7" s="146"/>
      <c r="C7" s="147"/>
      <c r="D7" s="148" t="s">
        <v>13</v>
      </c>
      <c r="E7" s="149"/>
      <c r="F7" s="149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55100</v>
      </c>
      <c r="M7" s="93">
        <f t="shared" si="0"/>
        <v>0</v>
      </c>
      <c r="N7" s="94">
        <f>SUM(N11:N55)</f>
        <v>55100</v>
      </c>
      <c r="O7" s="95">
        <f t="shared" si="0"/>
        <v>0</v>
      </c>
    </row>
    <row r="8" spans="1:18" ht="36" customHeight="1" thickTop="1" thickBot="1">
      <c r="A8" s="131"/>
      <c r="B8" s="136" t="s">
        <v>12</v>
      </c>
      <c r="C8" s="136" t="s">
        <v>25</v>
      </c>
      <c r="D8" s="150" t="s">
        <v>18</v>
      </c>
      <c r="E8" s="136" t="s">
        <v>40</v>
      </c>
      <c r="F8" s="152" t="s">
        <v>41</v>
      </c>
      <c r="G8" s="153" t="s">
        <v>15</v>
      </c>
      <c r="H8" s="155" t="s">
        <v>16</v>
      </c>
      <c r="I8" s="113" t="s">
        <v>17</v>
      </c>
      <c r="J8" s="112" t="s">
        <v>19</v>
      </c>
      <c r="K8" s="112" t="s">
        <v>20</v>
      </c>
      <c r="L8" s="120" t="s">
        <v>21</v>
      </c>
      <c r="M8" s="121"/>
      <c r="N8" s="125" t="s">
        <v>23</v>
      </c>
      <c r="O8" s="111" t="s">
        <v>24</v>
      </c>
      <c r="P8" s="138" t="s">
        <v>44</v>
      </c>
      <c r="Q8" s="2"/>
    </row>
    <row r="9" spans="1:18" ht="36" customHeight="1" thickTop="1" thickBot="1">
      <c r="A9" s="131"/>
      <c r="B9" s="136" t="s">
        <v>38</v>
      </c>
      <c r="C9" s="136"/>
      <c r="D9" s="151"/>
      <c r="E9" s="136"/>
      <c r="F9" s="152"/>
      <c r="G9" s="154"/>
      <c r="H9" s="155" t="s">
        <v>5</v>
      </c>
      <c r="I9" s="113" t="s">
        <v>5</v>
      </c>
      <c r="J9" s="113"/>
      <c r="K9" s="113" t="s">
        <v>4</v>
      </c>
      <c r="L9" s="141" t="s">
        <v>22</v>
      </c>
      <c r="M9" s="143" t="s">
        <v>26</v>
      </c>
      <c r="N9" s="125"/>
      <c r="O9" s="111"/>
      <c r="P9" s="139"/>
      <c r="Q9" s="2"/>
      <c r="R9" s="156" t="s">
        <v>56</v>
      </c>
    </row>
    <row r="10" spans="1:18" ht="37.5" customHeight="1" thickTop="1" thickBot="1">
      <c r="A10" s="131"/>
      <c r="B10" s="136"/>
      <c r="C10" s="136"/>
      <c r="D10" s="151"/>
      <c r="E10" s="136"/>
      <c r="F10" s="152"/>
      <c r="G10" s="96" t="s">
        <v>0</v>
      </c>
      <c r="H10" s="155"/>
      <c r="I10" s="113"/>
      <c r="J10" s="113"/>
      <c r="K10" s="113"/>
      <c r="L10" s="142"/>
      <c r="M10" s="144"/>
      <c r="N10" s="125"/>
      <c r="O10" s="111"/>
      <c r="P10" s="140"/>
      <c r="Q10" s="2"/>
    </row>
    <row r="11" spans="1:18" ht="30" customHeight="1" thickTop="1">
      <c r="A11" s="27">
        <v>1</v>
      </c>
      <c r="B11" s="42">
        <v>41373</v>
      </c>
      <c r="C11" s="29" t="s">
        <v>55</v>
      </c>
      <c r="D11" s="97"/>
      <c r="E11" s="97" t="s">
        <v>49</v>
      </c>
      <c r="F11" s="98"/>
      <c r="G11" s="99"/>
      <c r="H11" s="100">
        <f>IF($D$3="si",($G$5/$G$6*G11),IF($D$3="no",G11*$G$4,0))</f>
        <v>0</v>
      </c>
      <c r="I11" s="30"/>
      <c r="J11" s="31"/>
      <c r="K11" s="101"/>
      <c r="L11" s="101">
        <v>55100</v>
      </c>
      <c r="M11" s="34"/>
      <c r="N11" s="35">
        <f>SUM(H11:M11)</f>
        <v>55100</v>
      </c>
      <c r="O11" s="36"/>
      <c r="P11" s="102">
        <v>48.75</v>
      </c>
      <c r="Q11" s="2"/>
      <c r="R11" s="156">
        <v>30.23</v>
      </c>
    </row>
    <row r="12" spans="1:18" ht="30" customHeight="1">
      <c r="A12" s="37">
        <v>2</v>
      </c>
      <c r="B12" s="42"/>
      <c r="C12" s="3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/>
      <c r="O12" s="38"/>
      <c r="P12" s="102"/>
      <c r="Q12" s="2"/>
    </row>
    <row r="13" spans="1:18" ht="30" customHeight="1">
      <c r="A13" s="37">
        <v>3</v>
      </c>
      <c r="B13" s="28"/>
      <c r="C13" s="29"/>
      <c r="D13" s="97"/>
      <c r="E13" s="97"/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2">SUM(H13:M13)</f>
        <v>0</v>
      </c>
      <c r="O13" s="38"/>
      <c r="P13" s="104"/>
      <c r="Q13" s="2"/>
    </row>
    <row r="14" spans="1:18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8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8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ht="30" customHeight="1">
      <c r="A17" s="37">
        <v>7</v>
      </c>
      <c r="B17" s="28"/>
      <c r="C17" s="29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ht="30" customHeight="1">
      <c r="A18" s="37">
        <v>8</v>
      </c>
      <c r="B18" s="28"/>
      <c r="C18" s="29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ht="30" customHeight="1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ht="30" customHeight="1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ht="30" customHeight="1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ht="30" customHeight="1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ht="30" customHeight="1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ht="30" customHeight="1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ht="30" customHeight="1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ht="30" customHeight="1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ht="30" customHeight="1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ht="30" customHeight="1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ht="30" customHeight="1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ht="30" customHeight="1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ht="30" customHeight="1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ht="30" customHeight="1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ht="30" customHeight="1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Q58" s="2"/>
    </row>
    <row r="59" spans="1:17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Expense SGD</vt:lpstr>
      <vt:lpstr>Expense THB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2013-05-16T08:17:04Z</cp:lastPrinted>
  <dcterms:created xsi:type="dcterms:W3CDTF">2007-03-06T14:42:56Z</dcterms:created>
  <dcterms:modified xsi:type="dcterms:W3CDTF">2013-05-16T08:19:01Z</dcterms:modified>
</cp:coreProperties>
</file>