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25600" windowHeight="1422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Estero'!$A$1:$R$58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3" l="1"/>
  <c r="H14" i="3"/>
  <c r="N14" i="3"/>
  <c r="O7" i="3"/>
  <c r="P3" i="3"/>
  <c r="H11" i="3"/>
  <c r="H12" i="3"/>
  <c r="H13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7" i="3"/>
  <c r="I7" i="3"/>
  <c r="J7" i="3"/>
  <c r="K7" i="3"/>
  <c r="L7" i="3"/>
  <c r="M7" i="3"/>
  <c r="P1" i="3"/>
  <c r="N11" i="3"/>
  <c r="N12" i="3"/>
  <c r="N13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7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7" i="1"/>
  <c r="I7" i="1"/>
  <c r="J7" i="1"/>
  <c r="K7" i="1"/>
  <c r="L7" i="1"/>
  <c r="M7" i="1"/>
  <c r="P1" i="1"/>
  <c r="O7" i="1"/>
  <c r="P3" i="1"/>
  <c r="P5" i="1"/>
  <c r="G7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7" i="1"/>
  <c r="P129" i="1"/>
  <c r="G7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11" i="1"/>
  <c r="P5" i="3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25" i="3"/>
  <c r="P24" i="3"/>
  <c r="P23" i="3"/>
  <c r="P22" i="3"/>
  <c r="P21" i="3"/>
  <c r="P20" i="3"/>
  <c r="P19" i="3"/>
  <c r="P18" i="3"/>
  <c r="P17" i="3"/>
  <c r="P16" i="3"/>
  <c r="P15" i="3"/>
  <c r="P13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<sst xmlns="http://schemas.openxmlformats.org/spreadsheetml/2006/main" count="134" uniqueCount="62">
  <si>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</si>
  <si>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</si>
  <si>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</si>
  <si>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</si>
  <si>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</si>
  <si>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</si>
  <si>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</si>
  <si>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</si>
  <si>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</si>
  <si>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</si>
  <si>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</si>
  <si>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</si>
  <si>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</si>
  <si>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</si>
  <si>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</si>
  <si>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</si>
  <si>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</si>
  <si>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</si>
  <si>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</si>
  <si>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</si>
  <si>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</si>
  <si>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</si>
  <si>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</si>
  <si>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</si>
  <si>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</si>
  <si>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</si>
  <si>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</si>
  <si>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</si>
  <si>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</si>
  <si>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</si>
  <si>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</si>
  <si>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</si>
  <si>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</si>
  <si>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</si>
  <si>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</si>
  <si>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</si>
  <si>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</si>
  <si>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</si>
  <si>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</si>
  <si>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</si>
  <si>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</si>
  <si>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</si>
  <si>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</si>
  <si>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</si>
  <si>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</si>
  <si>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</si>
  <si>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</si>
  <si>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</si>
  <si>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Cena</t>
  </si>
  <si>
    <t>Abbonamento annuale GTT</t>
  </si>
  <si>
    <t>Abbonamento mensile treno</t>
  </si>
  <si>
    <t>Park to fly malpensa</t>
  </si>
  <si>
    <t>malpensa</t>
  </si>
  <si>
    <t>a/r malpensa</t>
  </si>
  <si>
    <t>pranzo</t>
  </si>
  <si>
    <t>caffe</t>
  </si>
  <si>
    <t>Demo Egitto</t>
  </si>
  <si>
    <t>Egitto</t>
  </si>
  <si>
    <t>EGP</t>
  </si>
  <si>
    <t>taxi</t>
  </si>
  <si>
    <t>hotel</t>
  </si>
  <si>
    <t>Prlievo contanti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</si>
</sst>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4">
    <cellStyle name="Euro" xfId="1"/>
    <cellStyle name="Followed Hyperlink" xfId="3" builtinId="9" hidden="1"/>
    <cellStyle name="Hyperlink" xfId="2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view="pageBreakPreview" zoomScale="75" zoomScaleNormal="75" zoomScaleSheetLayoutView="50" zoomScalePageLayoutView="75" workbookViewId="0">
      <pane ySplit="5" topLeftCell="A9" activePane="bottomLeft" state="frozen"/>
      <selection pane="bottomLeft" activeCell="A23" sqref="A23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18" t="s">
        <v>0</v>
      </c>
      <c r="C1" s="118"/>
      <c r="D1" s="118"/>
      <c r="E1" s="109"/>
      <c r="F1" s="109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1128.8999999999999</v>
      </c>
      <c r="Q1" s="3" t="s">
        <v>28</v>
      </c>
    </row>
    <row r="2" spans="1:19" s="8" customFormat="1" ht="35.25" customHeight="1">
      <c r="A2" s="4"/>
      <c r="B2" s="108" t="s">
        <v>2</v>
      </c>
      <c r="C2" s="108"/>
      <c r="D2" s="108"/>
      <c r="E2" s="109"/>
      <c r="F2" s="10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8" t="s">
        <v>26</v>
      </c>
      <c r="C3" s="108"/>
      <c r="D3" s="108"/>
      <c r="E3" s="109" t="s">
        <v>27</v>
      </c>
      <c r="F3" s="109"/>
      <c r="N3" s="10" t="s">
        <v>4</v>
      </c>
      <c r="O3" s="11"/>
      <c r="P3" s="12">
        <f>+O7</f>
        <v>766.30000000000007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07" t="s">
        <v>8</v>
      </c>
      <c r="O5" s="107"/>
      <c r="P5" s="22">
        <f>P1-P2-P3-P4</f>
        <v>362.5999999999998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4" t="s">
        <v>11</v>
      </c>
      <c r="F7" s="115"/>
      <c r="G7" s="25">
        <f t="shared" ref="G7:O7" si="0">SUM(G11:G129)</f>
        <v>600</v>
      </c>
      <c r="H7" s="25">
        <f t="shared" si="0"/>
        <v>348.59999999999997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410</v>
      </c>
      <c r="M7" s="66">
        <f t="shared" si="0"/>
        <v>370.29999999999995</v>
      </c>
      <c r="N7" s="66">
        <f t="shared" si="0"/>
        <v>1128.9000000000003</v>
      </c>
      <c r="O7" s="67">
        <f t="shared" si="0"/>
        <v>766.30000000000007</v>
      </c>
      <c r="P7" s="13">
        <f>+N7-SUM(I7:M7)</f>
        <v>348.60000000000036</v>
      </c>
    </row>
    <row r="8" spans="1:19" ht="36" customHeight="1" thickTop="1" thickBot="1">
      <c r="A8" s="124"/>
      <c r="B8" s="64"/>
      <c r="C8" s="126" t="s">
        <v>13</v>
      </c>
      <c r="D8" s="128" t="s">
        <v>25</v>
      </c>
      <c r="E8" s="127" t="s">
        <v>14</v>
      </c>
      <c r="F8" s="129" t="s">
        <v>35</v>
      </c>
      <c r="G8" s="130" t="s">
        <v>15</v>
      </c>
      <c r="H8" s="131" t="s">
        <v>16</v>
      </c>
      <c r="I8" s="110" t="s">
        <v>38</v>
      </c>
      <c r="J8" s="110" t="s">
        <v>40</v>
      </c>
      <c r="K8" s="110" t="s">
        <v>39</v>
      </c>
      <c r="L8" s="112" t="s">
        <v>36</v>
      </c>
      <c r="M8" s="113"/>
      <c r="N8" s="122" t="s">
        <v>17</v>
      </c>
      <c r="O8" s="134" t="s">
        <v>18</v>
      </c>
      <c r="P8" s="121" t="s">
        <v>19</v>
      </c>
      <c r="R8" s="2"/>
    </row>
    <row r="9" spans="1:19" ht="36" customHeight="1" thickTop="1" thickBot="1">
      <c r="A9" s="125"/>
      <c r="B9" s="64" t="s">
        <v>12</v>
      </c>
      <c r="C9" s="127"/>
      <c r="D9" s="127"/>
      <c r="E9" s="127"/>
      <c r="F9" s="129"/>
      <c r="G9" s="130"/>
      <c r="H9" s="132"/>
      <c r="I9" s="111" t="s">
        <v>38</v>
      </c>
      <c r="J9" s="111"/>
      <c r="K9" s="111" t="s">
        <v>37</v>
      </c>
      <c r="L9" s="116" t="s">
        <v>23</v>
      </c>
      <c r="M9" s="119" t="s">
        <v>24</v>
      </c>
      <c r="N9" s="123"/>
      <c r="O9" s="135"/>
      <c r="P9" s="121"/>
      <c r="R9" s="2"/>
    </row>
    <row r="10" spans="1:19" ht="37.5" customHeight="1" thickTop="1" thickBot="1">
      <c r="A10" s="125"/>
      <c r="B10" s="55"/>
      <c r="C10" s="127"/>
      <c r="D10" s="127"/>
      <c r="E10" s="127"/>
      <c r="F10" s="129"/>
      <c r="G10" s="26" t="s">
        <v>20</v>
      </c>
      <c r="H10" s="133"/>
      <c r="I10" s="111"/>
      <c r="J10" s="111"/>
      <c r="K10" s="111"/>
      <c r="L10" s="117"/>
      <c r="M10" s="120"/>
      <c r="N10" s="123"/>
      <c r="O10" s="135"/>
      <c r="P10" s="121"/>
      <c r="R10" s="2"/>
    </row>
    <row r="11" spans="1:19" ht="30" customHeight="1" thickTop="1">
      <c r="A11" s="27">
        <v>1</v>
      </c>
      <c r="B11" s="47">
        <v>41383</v>
      </c>
      <c r="C11" s="29"/>
      <c r="D11" s="29" t="s">
        <v>49</v>
      </c>
      <c r="E11" s="69"/>
      <c r="F11" s="69"/>
      <c r="G11" s="99"/>
      <c r="H11" s="105">
        <f>IF($E$3="si",($H$5/$H$6*G11),IF($E$3="no",G11*$H$4,0))</f>
        <v>0</v>
      </c>
      <c r="I11" s="72"/>
      <c r="J11" s="72"/>
      <c r="K11" s="34"/>
      <c r="L11" s="35"/>
      <c r="M11" s="37">
        <v>310</v>
      </c>
      <c r="N11" s="39">
        <f>SUM(H11:M11)</f>
        <v>310</v>
      </c>
      <c r="O11" s="40">
        <v>310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41394</v>
      </c>
      <c r="C12" s="29"/>
      <c r="D12" s="44" t="s">
        <v>50</v>
      </c>
      <c r="E12" s="69"/>
      <c r="F12" s="69"/>
      <c r="G12" s="100"/>
      <c r="H12" s="105">
        <f>IF($E$3="si",($H$5/$H$6*G12),IF($E$3="no",G12*$H$4,0))</f>
        <v>0</v>
      </c>
      <c r="I12" s="72"/>
      <c r="J12" s="72"/>
      <c r="K12" s="34"/>
      <c r="L12" s="35">
        <v>295</v>
      </c>
      <c r="M12" s="37"/>
      <c r="N12" s="39">
        <f>SUM(H12:M12)</f>
        <v>295</v>
      </c>
      <c r="O12" s="43">
        <v>295</v>
      </c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>
        <v>41370</v>
      </c>
      <c r="C13" s="29"/>
      <c r="D13" s="29" t="s">
        <v>51</v>
      </c>
      <c r="E13" s="69"/>
      <c r="F13" s="69" t="s">
        <v>52</v>
      </c>
      <c r="G13" s="100"/>
      <c r="H13" s="105">
        <f t="shared" ref="H13:H75" si="2">IF($E$3="si",($H$5/$H$6*G13),IF($E$3="no",G13*$H$4,0))</f>
        <v>0</v>
      </c>
      <c r="I13" s="72"/>
      <c r="J13" s="72"/>
      <c r="K13" s="34"/>
      <c r="L13" s="35">
        <v>42</v>
      </c>
      <c r="M13" s="37"/>
      <c r="N13" s="39">
        <f>SUM(H13:M13)</f>
        <v>42</v>
      </c>
      <c r="O13" s="43">
        <v>42</v>
      </c>
      <c r="P13" s="41" t="str">
        <f t="shared" si="1"/>
        <v/>
      </c>
      <c r="R13" s="2"/>
    </row>
    <row r="14" spans="1:19" ht="30" customHeight="1">
      <c r="A14" s="42">
        <v>4</v>
      </c>
      <c r="B14" s="28">
        <v>41380</v>
      </c>
      <c r="C14" s="29"/>
      <c r="D14" s="29" t="s">
        <v>51</v>
      </c>
      <c r="E14" s="69"/>
      <c r="F14" s="69" t="s">
        <v>52</v>
      </c>
      <c r="G14" s="100"/>
      <c r="H14" s="105">
        <f t="shared" si="2"/>
        <v>0</v>
      </c>
      <c r="I14" s="72"/>
      <c r="J14" s="72"/>
      <c r="K14" s="34"/>
      <c r="L14" s="35">
        <v>33</v>
      </c>
      <c r="M14" s="37"/>
      <c r="N14" s="39">
        <f t="shared" ref="N14:N18" si="3">SUM(H14:M14)</f>
        <v>33</v>
      </c>
      <c r="O14" s="43">
        <v>33</v>
      </c>
      <c r="P14" s="41" t="str">
        <f t="shared" si="1"/>
        <v/>
      </c>
      <c r="R14" s="2"/>
    </row>
    <row r="15" spans="1:19" ht="30" customHeight="1">
      <c r="A15" s="42">
        <v>5</v>
      </c>
      <c r="B15" s="28">
        <v>41386</v>
      </c>
      <c r="C15" s="29"/>
      <c r="D15" s="29" t="s">
        <v>51</v>
      </c>
      <c r="E15" s="69"/>
      <c r="F15" s="69" t="s">
        <v>52</v>
      </c>
      <c r="G15" s="100"/>
      <c r="H15" s="105">
        <f t="shared" si="2"/>
        <v>0</v>
      </c>
      <c r="I15" s="72"/>
      <c r="J15" s="72"/>
      <c r="K15" s="34"/>
      <c r="L15" s="35">
        <v>40</v>
      </c>
      <c r="M15" s="37"/>
      <c r="N15" s="39">
        <f t="shared" si="3"/>
        <v>40</v>
      </c>
      <c r="O15" s="43">
        <v>40</v>
      </c>
      <c r="P15" s="41" t="str">
        <f t="shared" si="1"/>
        <v/>
      </c>
      <c r="R15" s="2"/>
    </row>
    <row r="16" spans="1:19" ht="30" customHeight="1">
      <c r="A16" s="42">
        <v>6</v>
      </c>
      <c r="B16" s="28">
        <v>41370</v>
      </c>
      <c r="C16" s="29"/>
      <c r="D16" s="29" t="s">
        <v>53</v>
      </c>
      <c r="E16" s="69"/>
      <c r="F16" s="69"/>
      <c r="G16" s="100">
        <v>200</v>
      </c>
      <c r="H16" s="105">
        <f t="shared" si="2"/>
        <v>116.19999999999999</v>
      </c>
      <c r="I16" s="72"/>
      <c r="J16" s="72"/>
      <c r="K16" s="34"/>
      <c r="L16" s="35"/>
      <c r="M16" s="37"/>
      <c r="N16" s="39">
        <f t="shared" si="3"/>
        <v>116.19999999999999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>
        <v>41380</v>
      </c>
      <c r="C17" s="29"/>
      <c r="D17" s="29" t="s">
        <v>53</v>
      </c>
      <c r="E17" s="69"/>
      <c r="F17" s="69"/>
      <c r="G17" s="100">
        <v>200</v>
      </c>
      <c r="H17" s="105">
        <f t="shared" si="2"/>
        <v>116.19999999999999</v>
      </c>
      <c r="I17" s="72"/>
      <c r="J17" s="72"/>
      <c r="K17" s="34"/>
      <c r="L17" s="35"/>
      <c r="M17" s="37"/>
      <c r="N17" s="39">
        <f t="shared" si="3"/>
        <v>116.19999999999999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>
        <v>41386</v>
      </c>
      <c r="C18" s="29"/>
      <c r="D18" s="29" t="s">
        <v>53</v>
      </c>
      <c r="E18" s="69"/>
      <c r="F18" s="69"/>
      <c r="G18" s="100">
        <v>200</v>
      </c>
      <c r="H18" s="105">
        <f t="shared" si="2"/>
        <v>116.19999999999999</v>
      </c>
      <c r="I18" s="72"/>
      <c r="J18" s="72"/>
      <c r="K18" s="34"/>
      <c r="L18" s="35"/>
      <c r="M18" s="35"/>
      <c r="N18" s="39">
        <f t="shared" si="3"/>
        <v>116.19999999999999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>
        <v>41386</v>
      </c>
      <c r="C19" s="29"/>
      <c r="D19" s="44" t="s">
        <v>54</v>
      </c>
      <c r="E19" s="69"/>
      <c r="F19" s="69" t="s">
        <v>52</v>
      </c>
      <c r="G19" s="101"/>
      <c r="H19" s="105">
        <f t="shared" si="2"/>
        <v>0</v>
      </c>
      <c r="I19" s="72"/>
      <c r="J19" s="72"/>
      <c r="K19" s="34"/>
      <c r="L19" s="35"/>
      <c r="M19" s="35">
        <v>24.4</v>
      </c>
      <c r="N19" s="39">
        <f t="shared" ref="N19:N83" si="4">SUM(H19:M19)</f>
        <v>24.4</v>
      </c>
      <c r="O19" s="43">
        <v>24.4</v>
      </c>
      <c r="P19" s="41" t="str">
        <f t="shared" si="1"/>
        <v/>
      </c>
      <c r="R19" s="2"/>
    </row>
    <row r="20" spans="1:18" ht="30" customHeight="1">
      <c r="A20" s="42">
        <v>10</v>
      </c>
      <c r="B20" s="28">
        <v>41379</v>
      </c>
      <c r="C20" s="29"/>
      <c r="D20" s="44" t="s">
        <v>55</v>
      </c>
      <c r="E20" s="69"/>
      <c r="F20" s="69" t="s">
        <v>52</v>
      </c>
      <c r="G20" s="101"/>
      <c r="H20" s="105">
        <f t="shared" si="2"/>
        <v>0</v>
      </c>
      <c r="I20" s="72"/>
      <c r="J20" s="72"/>
      <c r="K20" s="34"/>
      <c r="L20" s="35"/>
      <c r="M20" s="35">
        <v>2.2000000000000002</v>
      </c>
      <c r="N20" s="39">
        <f t="shared" si="4"/>
        <v>2.2000000000000002</v>
      </c>
      <c r="O20" s="43">
        <v>2.2000000000000002</v>
      </c>
      <c r="P20" s="41" t="str">
        <f t="shared" si="1"/>
        <v/>
      </c>
      <c r="R20" s="2"/>
    </row>
    <row r="21" spans="1:18" ht="30" customHeight="1">
      <c r="A21" s="42">
        <v>11</v>
      </c>
      <c r="B21" s="28">
        <v>41379</v>
      </c>
      <c r="C21" s="29"/>
      <c r="D21" s="44" t="s">
        <v>54</v>
      </c>
      <c r="E21" s="69"/>
      <c r="F21" s="69" t="s">
        <v>52</v>
      </c>
      <c r="G21" s="101"/>
      <c r="H21" s="105">
        <f t="shared" si="2"/>
        <v>0</v>
      </c>
      <c r="I21" s="72"/>
      <c r="J21" s="72"/>
      <c r="K21" s="34"/>
      <c r="L21" s="35"/>
      <c r="M21" s="35">
        <v>19.7</v>
      </c>
      <c r="N21" s="39">
        <f t="shared" si="4"/>
        <v>19.7</v>
      </c>
      <c r="O21" s="43">
        <v>19.7</v>
      </c>
      <c r="P21" s="41" t="str">
        <f t="shared" si="1"/>
        <v/>
      </c>
      <c r="R21" s="2"/>
    </row>
    <row r="22" spans="1:18" ht="30" customHeight="1">
      <c r="A22" s="42">
        <v>12</v>
      </c>
      <c r="B22" s="28">
        <v>41370</v>
      </c>
      <c r="C22" s="29"/>
      <c r="D22" s="44" t="s">
        <v>54</v>
      </c>
      <c r="E22" s="69"/>
      <c r="F22" s="69" t="s">
        <v>52</v>
      </c>
      <c r="G22" s="101"/>
      <c r="H22" s="105">
        <f t="shared" si="2"/>
        <v>0</v>
      </c>
      <c r="I22" s="72"/>
      <c r="J22" s="72"/>
      <c r="K22" s="34"/>
      <c r="L22" s="35"/>
      <c r="M22" s="35">
        <v>14</v>
      </c>
      <c r="N22" s="39">
        <f t="shared" si="4"/>
        <v>14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1"/>
      <c r="H23" s="105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1"/>
      <c r="H24" s="105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1"/>
      <c r="H25" s="105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1"/>
      <c r="H26" s="105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1"/>
      <c r="H27" s="105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1"/>
      <c r="H28" s="105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1"/>
      <c r="H29" s="105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1"/>
      <c r="H30" s="105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1"/>
      <c r="H31" s="105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1"/>
      <c r="H32" s="105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1"/>
      <c r="H33" s="105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5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1"/>
      <c r="H35" s="105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1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1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1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1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1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1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1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1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1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1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1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1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1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1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1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1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1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1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1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1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1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1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1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1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1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1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1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1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1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1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1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1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1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1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1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1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1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1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1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1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1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2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2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3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3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3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3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3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8">
      <c r="A132" s="83"/>
      <c r="B132" s="84"/>
      <c r="C132" s="85"/>
      <c r="D132" s="86"/>
      <c r="E132" s="86"/>
      <c r="F132" s="87"/>
      <c r="G132" s="88"/>
      <c r="H132" s="89"/>
      <c r="I132" s="90"/>
      <c r="J132" s="106"/>
      <c r="K132" s="106"/>
      <c r="L132" s="90"/>
      <c r="M132" s="90"/>
      <c r="N132" s="91"/>
      <c r="O132" s="92"/>
      <c r="P132" s="106"/>
      <c r="Q132" s="3"/>
    </row>
    <row r="133" spans="1:18">
      <c r="A133" s="60"/>
      <c r="B133" s="77" t="s">
        <v>44</v>
      </c>
      <c r="C133" s="77"/>
      <c r="D133" s="77"/>
      <c r="E133" s="61"/>
      <c r="F133" s="61"/>
      <c r="G133" s="77" t="s">
        <v>46</v>
      </c>
      <c r="H133" s="77"/>
      <c r="I133" s="77"/>
      <c r="J133" s="106"/>
      <c r="K133" s="106"/>
      <c r="L133" s="77" t="s">
        <v>45</v>
      </c>
      <c r="M133" s="77"/>
      <c r="N133" s="77"/>
      <c r="O133" s="61"/>
      <c r="P133" s="106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8"/>
  <sheetViews>
    <sheetView tabSelected="1" view="pageBreakPreview" zoomScale="75" zoomScaleNormal="75" zoomScaleSheetLayoutView="50" zoomScalePageLayoutView="75" workbookViewId="0">
      <pane ySplit="5" topLeftCell="A9" activePane="bottomLeft" state="frozen"/>
      <selection pane="bottomLeft" activeCell="A16" sqref="A16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18" t="s">
        <v>0</v>
      </c>
      <c r="C1" s="118"/>
      <c r="D1" s="109"/>
      <c r="E1" s="109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1623.8600000000001</v>
      </c>
      <c r="Q1" s="3" t="s">
        <v>28</v>
      </c>
    </row>
    <row r="2" spans="1:18" s="8" customFormat="1" ht="57.75" customHeight="1">
      <c r="A2" s="4"/>
      <c r="B2" s="108" t="s">
        <v>2</v>
      </c>
      <c r="C2" s="108"/>
      <c r="D2" s="109"/>
      <c r="E2" s="109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8" t="s">
        <v>26</v>
      </c>
      <c r="C3" s="108"/>
      <c r="D3" s="109" t="s">
        <v>28</v>
      </c>
      <c r="E3" s="109"/>
      <c r="N3" s="10" t="s">
        <v>4</v>
      </c>
      <c r="O3" s="11"/>
      <c r="P3" s="62">
        <f>+O7</f>
        <v>1748.8600000000001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1.1100000000000001</v>
      </c>
      <c r="N5" s="107" t="s">
        <v>8</v>
      </c>
      <c r="O5" s="107"/>
      <c r="P5" s="58">
        <f>P1-P2-P3-P4</f>
        <v>-125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1" t="s">
        <v>30</v>
      </c>
      <c r="B7" s="142"/>
      <c r="C7" s="143"/>
      <c r="D7" s="146" t="s">
        <v>11</v>
      </c>
      <c r="E7" s="147"/>
      <c r="F7" s="147"/>
      <c r="G7" s="98">
        <f t="shared" ref="G7:O7" si="0">SUM(G11:G53)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947.14</v>
      </c>
      <c r="M7" s="81">
        <f t="shared" si="0"/>
        <v>676.72</v>
      </c>
      <c r="N7" s="79">
        <f t="shared" si="0"/>
        <v>1623.8600000000001</v>
      </c>
      <c r="O7" s="82">
        <f t="shared" si="0"/>
        <v>1748.8600000000001</v>
      </c>
      <c r="P7" s="13">
        <f>+N7-SUM(H7:M7)</f>
        <v>0</v>
      </c>
    </row>
    <row r="8" spans="1:18" ht="36" customHeight="1" thickTop="1" thickBot="1">
      <c r="A8" s="125"/>
      <c r="B8" s="127" t="s">
        <v>12</v>
      </c>
      <c r="C8" s="127" t="s">
        <v>13</v>
      </c>
      <c r="D8" s="148" t="s">
        <v>25</v>
      </c>
      <c r="E8" s="127" t="s">
        <v>34</v>
      </c>
      <c r="F8" s="150" t="s">
        <v>32</v>
      </c>
      <c r="G8" s="151" t="s">
        <v>15</v>
      </c>
      <c r="H8" s="153" t="s">
        <v>16</v>
      </c>
      <c r="I8" s="111" t="s">
        <v>38</v>
      </c>
      <c r="J8" s="110" t="s">
        <v>40</v>
      </c>
      <c r="K8" s="110" t="s">
        <v>39</v>
      </c>
      <c r="L8" s="144" t="s">
        <v>22</v>
      </c>
      <c r="M8" s="145"/>
      <c r="N8" s="123" t="s">
        <v>17</v>
      </c>
      <c r="O8" s="135" t="s">
        <v>18</v>
      </c>
      <c r="P8" s="121" t="s">
        <v>19</v>
      </c>
      <c r="Q8" s="2"/>
      <c r="R8" s="136" t="s">
        <v>41</v>
      </c>
    </row>
    <row r="9" spans="1:18" ht="36" customHeight="1" thickTop="1" thickBot="1">
      <c r="A9" s="125"/>
      <c r="B9" s="127" t="s">
        <v>12</v>
      </c>
      <c r="C9" s="127"/>
      <c r="D9" s="149"/>
      <c r="E9" s="127"/>
      <c r="F9" s="150"/>
      <c r="G9" s="152"/>
      <c r="H9" s="153" t="s">
        <v>38</v>
      </c>
      <c r="I9" s="111" t="s">
        <v>38</v>
      </c>
      <c r="J9" s="111"/>
      <c r="K9" s="111" t="s">
        <v>37</v>
      </c>
      <c r="L9" s="116" t="s">
        <v>23</v>
      </c>
      <c r="M9" s="140" t="s">
        <v>24</v>
      </c>
      <c r="N9" s="123"/>
      <c r="O9" s="135"/>
      <c r="P9" s="121"/>
      <c r="Q9" s="2"/>
      <c r="R9" s="137"/>
    </row>
    <row r="10" spans="1:18" ht="37.5" customHeight="1" thickTop="1" thickBot="1">
      <c r="A10" s="125"/>
      <c r="B10" s="127"/>
      <c r="C10" s="127"/>
      <c r="D10" s="149"/>
      <c r="E10" s="127"/>
      <c r="F10" s="150"/>
      <c r="G10" s="95" t="s">
        <v>20</v>
      </c>
      <c r="H10" s="153"/>
      <c r="I10" s="111"/>
      <c r="J10" s="111"/>
      <c r="K10" s="111"/>
      <c r="L10" s="139"/>
      <c r="M10" s="120"/>
      <c r="N10" s="123"/>
      <c r="O10" s="135"/>
      <c r="P10" s="121"/>
      <c r="Q10" s="2"/>
      <c r="R10" s="138"/>
    </row>
    <row r="11" spans="1:18" ht="30" customHeight="1" thickTop="1">
      <c r="A11" s="27">
        <v>1</v>
      </c>
      <c r="B11" s="47">
        <v>41386</v>
      </c>
      <c r="C11" s="29" t="s">
        <v>56</v>
      </c>
      <c r="D11" s="30" t="s">
        <v>48</v>
      </c>
      <c r="E11" s="30" t="s">
        <v>57</v>
      </c>
      <c r="F11" s="31" t="s">
        <v>58</v>
      </c>
      <c r="G11" s="94"/>
      <c r="H11" s="33">
        <f>IF($D$3="si",($G$5/$G$6*G11),IF($D$3="no",G11*$G$4,0))</f>
        <v>0</v>
      </c>
      <c r="I11" s="34"/>
      <c r="J11" s="35"/>
      <c r="K11" s="68"/>
      <c r="L11" s="68"/>
      <c r="M11" s="38">
        <v>133.06</v>
      </c>
      <c r="N11" s="39">
        <f>SUM(H11:M11)</f>
        <v>133.06</v>
      </c>
      <c r="O11" s="40">
        <v>133.06</v>
      </c>
      <c r="P11" s="41"/>
      <c r="Q11" s="2"/>
      <c r="R11" s="74"/>
    </row>
    <row r="12" spans="1:18" ht="30" customHeight="1">
      <c r="A12" s="42">
        <v>2</v>
      </c>
      <c r="B12" s="47">
        <v>41386</v>
      </c>
      <c r="C12" s="44" t="s">
        <v>56</v>
      </c>
      <c r="D12" s="30" t="s">
        <v>59</v>
      </c>
      <c r="E12" s="30" t="s">
        <v>57</v>
      </c>
      <c r="F12" s="31" t="s">
        <v>58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175</v>
      </c>
      <c r="N12" s="39">
        <f>SUM(H12:M12)</f>
        <v>175</v>
      </c>
      <c r="O12" s="43"/>
      <c r="P12" s="41"/>
      <c r="Q12" s="2"/>
      <c r="R12" s="74"/>
    </row>
    <row r="13" spans="1:18" ht="30" customHeight="1">
      <c r="A13" s="42">
        <v>3</v>
      </c>
      <c r="B13" s="28">
        <v>41379</v>
      </c>
      <c r="C13" s="29" t="s">
        <v>56</v>
      </c>
      <c r="D13" s="30" t="s">
        <v>48</v>
      </c>
      <c r="E13" s="30" t="s">
        <v>57</v>
      </c>
      <c r="F13" s="31" t="s">
        <v>58</v>
      </c>
      <c r="G13" s="32"/>
      <c r="H13" s="33">
        <f t="shared" ref="H13:H25" si="1">IF($D$3="si",($G$5/$G$6*G13),IF($D$3="no",G13*$G$4,0))</f>
        <v>0</v>
      </c>
      <c r="I13" s="34"/>
      <c r="J13" s="35"/>
      <c r="K13" s="68"/>
      <c r="L13" s="37"/>
      <c r="M13" s="38">
        <v>368.66</v>
      </c>
      <c r="N13" s="39">
        <f t="shared" ref="N13:N24" si="2">SUM(H13:M13)</f>
        <v>368.66</v>
      </c>
      <c r="O13" s="43">
        <v>368.66</v>
      </c>
      <c r="P13" s="41" t="str">
        <f t="shared" ref="P13:P25" si="3">IF(F13="Milano","X","")</f>
        <v/>
      </c>
      <c r="Q13" s="2"/>
      <c r="R13" s="75"/>
    </row>
    <row r="14" spans="1:18" ht="30" customHeight="1">
      <c r="A14" s="42">
        <v>3</v>
      </c>
      <c r="B14" s="28">
        <v>41381</v>
      </c>
      <c r="C14" s="29" t="s">
        <v>56</v>
      </c>
      <c r="D14" s="30" t="s">
        <v>60</v>
      </c>
      <c r="E14" s="30" t="s">
        <v>57</v>
      </c>
      <c r="F14" s="31" t="s">
        <v>58</v>
      </c>
      <c r="G14" s="32"/>
      <c r="H14" s="33">
        <f t="shared" ref="H14" si="4">IF($D$3="si",($G$5/$G$6*G14),IF($D$3="no",G14*$G$4,0))</f>
        <v>0</v>
      </c>
      <c r="I14" s="34"/>
      <c r="J14" s="35"/>
      <c r="K14" s="68"/>
      <c r="L14" s="37">
        <v>472.12</v>
      </c>
      <c r="M14" s="38"/>
      <c r="N14" s="39">
        <f t="shared" ref="N14" si="5">SUM(H14:M14)</f>
        <v>472.12</v>
      </c>
      <c r="O14" s="43">
        <v>472.12</v>
      </c>
      <c r="P14" s="41" t="str">
        <f t="shared" ref="P14" si="6">IF(F14="Milano","X","")</f>
        <v/>
      </c>
      <c r="Q14" s="2"/>
      <c r="R14" s="75"/>
    </row>
    <row r="15" spans="1:18" ht="30" customHeight="1">
      <c r="A15" s="42">
        <v>4</v>
      </c>
      <c r="B15" s="28">
        <v>41387</v>
      </c>
      <c r="C15" s="29" t="s">
        <v>56</v>
      </c>
      <c r="D15" s="30" t="s">
        <v>60</v>
      </c>
      <c r="E15" s="30" t="s">
        <v>57</v>
      </c>
      <c r="F15" s="31" t="s">
        <v>58</v>
      </c>
      <c r="G15" s="32"/>
      <c r="H15" s="33">
        <f t="shared" si="1"/>
        <v>0</v>
      </c>
      <c r="I15" s="34"/>
      <c r="J15" s="35"/>
      <c r="K15" s="68"/>
      <c r="L15" s="37">
        <v>475.02</v>
      </c>
      <c r="M15" s="38"/>
      <c r="N15" s="39">
        <f t="shared" si="2"/>
        <v>475.02</v>
      </c>
      <c r="O15" s="43">
        <v>475.02</v>
      </c>
      <c r="P15" s="41" t="str">
        <f t="shared" si="3"/>
        <v/>
      </c>
      <c r="Q15" s="2"/>
      <c r="R15" s="76"/>
    </row>
    <row r="16" spans="1:18" ht="30" customHeight="1">
      <c r="A16" s="42">
        <v>8</v>
      </c>
      <c r="B16" s="28">
        <v>41375</v>
      </c>
      <c r="C16" s="29" t="s">
        <v>56</v>
      </c>
      <c r="D16" s="30" t="s">
        <v>61</v>
      </c>
      <c r="E16" s="30" t="s">
        <v>57</v>
      </c>
      <c r="F16" s="31" t="s">
        <v>58</v>
      </c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>
        <v>300</v>
      </c>
      <c r="P16" s="41" t="str">
        <f t="shared" si="3"/>
        <v/>
      </c>
      <c r="Q16" s="2"/>
      <c r="R16" s="76"/>
    </row>
    <row r="17" spans="1:18" ht="30" customHeight="1">
      <c r="A17" s="42">
        <v>9</v>
      </c>
      <c r="B17" s="28"/>
      <c r="C17" s="44"/>
      <c r="D17" s="30"/>
      <c r="E17" s="30"/>
      <c r="F17" s="45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10</v>
      </c>
      <c r="B18" s="28"/>
      <c r="C18" s="44"/>
      <c r="D18" s="30"/>
      <c r="E18" s="30"/>
      <c r="F18" s="45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11</v>
      </c>
      <c r="B19" s="28"/>
      <c r="C19" s="44"/>
      <c r="D19" s="30"/>
      <c r="E19" s="30"/>
      <c r="F19" s="44"/>
      <c r="G19" s="32"/>
      <c r="H19" s="33">
        <f t="shared" si="1"/>
        <v>0</v>
      </c>
      <c r="I19" s="34"/>
      <c r="J19" s="36"/>
      <c r="K19" s="3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12</v>
      </c>
      <c r="B20" s="28"/>
      <c r="C20" s="44"/>
      <c r="D20" s="30"/>
      <c r="E20" s="30"/>
      <c r="F20" s="44"/>
      <c r="G20" s="32"/>
      <c r="H20" s="33">
        <f t="shared" si="1"/>
        <v>0</v>
      </c>
      <c r="I20" s="35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13</v>
      </c>
      <c r="B21" s="47"/>
      <c r="C21" s="44"/>
      <c r="D21" s="49"/>
      <c r="E21" s="45"/>
      <c r="F21" s="46"/>
      <c r="G21" s="32"/>
      <c r="H21" s="33">
        <f t="shared" si="1"/>
        <v>0</v>
      </c>
      <c r="I21" s="48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14</v>
      </c>
      <c r="B22" s="47"/>
      <c r="C22" s="44"/>
      <c r="D22" s="49"/>
      <c r="E22" s="45"/>
      <c r="F22" s="46"/>
      <c r="G22" s="32"/>
      <c r="H22" s="33">
        <f t="shared" si="1"/>
        <v>0</v>
      </c>
      <c r="I22" s="48"/>
      <c r="J22" s="36"/>
      <c r="K22" s="3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15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16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17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>SUM(H25:M25)</f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18</v>
      </c>
      <c r="B26" s="47"/>
      <c r="C26" s="44"/>
      <c r="D26" s="49"/>
      <c r="E26" s="45"/>
      <c r="F26" s="46"/>
      <c r="G26" s="32"/>
      <c r="H26" s="33">
        <f t="shared" ref="H26" si="7">IF($D$3="si",($G$5/$G$6*G26),IF($D$3="no",G26*$G$4,0))</f>
        <v>0</v>
      </c>
      <c r="I26" s="48"/>
      <c r="J26" s="36"/>
      <c r="K26" s="37"/>
      <c r="L26" s="37"/>
      <c r="M26" s="38"/>
      <c r="N26" s="39">
        <f t="shared" ref="N26" si="8">SUM(H26:M26)</f>
        <v>0</v>
      </c>
      <c r="O26" s="43"/>
      <c r="P26" s="41" t="str">
        <f t="shared" ref="P26" si="9">IF(F26="Milano","X","")</f>
        <v/>
      </c>
      <c r="Q26" s="2"/>
      <c r="R26" s="76"/>
    </row>
    <row r="27" spans="1:18" ht="30" customHeight="1">
      <c r="A27" s="42">
        <v>19</v>
      </c>
      <c r="B27" s="47"/>
      <c r="C27" s="44"/>
      <c r="D27" s="49"/>
      <c r="E27" s="45"/>
      <c r="F27" s="46"/>
      <c r="G27" s="32"/>
      <c r="H27" s="33">
        <f t="shared" ref="H27:H29" si="10">IF($D$3="si",($G$5/$G$6*G27),IF($D$3="no",G27*$G$4,0))</f>
        <v>0</v>
      </c>
      <c r="I27" s="48"/>
      <c r="J27" s="36"/>
      <c r="K27" s="37"/>
      <c r="L27" s="37"/>
      <c r="M27" s="38"/>
      <c r="N27" s="39">
        <f t="shared" ref="N27:N29" si="11">SUM(H27:M27)</f>
        <v>0</v>
      </c>
      <c r="O27" s="43"/>
      <c r="P27" s="41" t="str">
        <f t="shared" ref="P27:P29" si="12">IF(F27="Milano","X","")</f>
        <v/>
      </c>
      <c r="Q27" s="2"/>
      <c r="R27" s="76"/>
    </row>
    <row r="28" spans="1:18" ht="30" customHeight="1">
      <c r="A28" s="42">
        <v>20</v>
      </c>
      <c r="B28" s="47"/>
      <c r="C28" s="44"/>
      <c r="D28" s="49"/>
      <c r="E28" s="45"/>
      <c r="F28" s="46"/>
      <c r="G28" s="32"/>
      <c r="H28" s="33">
        <f t="shared" si="10"/>
        <v>0</v>
      </c>
      <c r="I28" s="48"/>
      <c r="J28" s="36"/>
      <c r="K28" s="37"/>
      <c r="L28" s="37"/>
      <c r="M28" s="38"/>
      <c r="N28" s="39">
        <f t="shared" si="11"/>
        <v>0</v>
      </c>
      <c r="O28" s="43"/>
      <c r="P28" s="41" t="str">
        <f t="shared" si="12"/>
        <v/>
      </c>
      <c r="Q28" s="2"/>
      <c r="R28" s="76"/>
    </row>
    <row r="29" spans="1:18" ht="30" customHeight="1">
      <c r="A29" s="42">
        <v>21</v>
      </c>
      <c r="B29" s="47"/>
      <c r="C29" s="44"/>
      <c r="D29" s="49"/>
      <c r="E29" s="45"/>
      <c r="F29" s="46"/>
      <c r="G29" s="32"/>
      <c r="H29" s="33">
        <f t="shared" si="10"/>
        <v>0</v>
      </c>
      <c r="I29" s="48"/>
      <c r="J29" s="36"/>
      <c r="K29" s="37"/>
      <c r="L29" s="37"/>
      <c r="M29" s="38"/>
      <c r="N29" s="39">
        <f t="shared" si="11"/>
        <v>0</v>
      </c>
      <c r="O29" s="43"/>
      <c r="P29" s="41" t="str">
        <f t="shared" si="12"/>
        <v/>
      </c>
      <c r="Q29" s="2"/>
      <c r="R29" s="76"/>
    </row>
    <row r="30" spans="1:18" ht="30" customHeight="1">
      <c r="A30" s="42">
        <v>22</v>
      </c>
      <c r="B30" s="47"/>
      <c r="C30" s="44"/>
      <c r="D30" s="49"/>
      <c r="E30" s="45"/>
      <c r="F30" s="46"/>
      <c r="G30" s="32"/>
      <c r="H30" s="33">
        <f t="shared" ref="H30:H37" si="13">IF($D$3="si",($G$5/$G$6*G30),IF($D$3="no",G30*$G$4,0))</f>
        <v>0</v>
      </c>
      <c r="I30" s="48"/>
      <c r="J30" s="36"/>
      <c r="K30" s="37"/>
      <c r="L30" s="37"/>
      <c r="M30" s="38"/>
      <c r="N30" s="39">
        <f t="shared" ref="N30:N36" si="14">SUM(H30:M30)</f>
        <v>0</v>
      </c>
      <c r="O30" s="43"/>
      <c r="P30" s="41" t="str">
        <f t="shared" ref="P30:P37" si="15">IF(F30="Milano","X","")</f>
        <v/>
      </c>
      <c r="Q30" s="2"/>
      <c r="R30" s="76"/>
    </row>
    <row r="31" spans="1:18" ht="30" customHeight="1">
      <c r="A31" s="42">
        <v>23</v>
      </c>
      <c r="B31" s="47"/>
      <c r="C31" s="44"/>
      <c r="D31" s="49"/>
      <c r="E31" s="45"/>
      <c r="F31" s="46"/>
      <c r="G31" s="32"/>
      <c r="H31" s="33">
        <f t="shared" si="13"/>
        <v>0</v>
      </c>
      <c r="I31" s="48"/>
      <c r="J31" s="36"/>
      <c r="K31" s="37"/>
      <c r="L31" s="37"/>
      <c r="M31" s="38"/>
      <c r="N31" s="39">
        <f t="shared" si="14"/>
        <v>0</v>
      </c>
      <c r="O31" s="43"/>
      <c r="P31" s="41" t="str">
        <f t="shared" si="15"/>
        <v/>
      </c>
      <c r="Q31" s="2"/>
      <c r="R31" s="76"/>
    </row>
    <row r="32" spans="1:18" ht="30" customHeight="1">
      <c r="A32" s="42">
        <v>24</v>
      </c>
      <c r="B32" s="47"/>
      <c r="C32" s="44"/>
      <c r="D32" s="49"/>
      <c r="E32" s="45"/>
      <c r="F32" s="46"/>
      <c r="G32" s="32"/>
      <c r="H32" s="33">
        <f t="shared" si="13"/>
        <v>0</v>
      </c>
      <c r="I32" s="48"/>
      <c r="J32" s="36"/>
      <c r="K32" s="37"/>
      <c r="L32" s="37"/>
      <c r="M32" s="38"/>
      <c r="N32" s="39">
        <f t="shared" si="14"/>
        <v>0</v>
      </c>
      <c r="O32" s="43"/>
      <c r="P32" s="41" t="str">
        <f t="shared" si="15"/>
        <v/>
      </c>
      <c r="Q32" s="2"/>
      <c r="R32" s="76"/>
    </row>
    <row r="33" spans="1:18" ht="30" customHeight="1">
      <c r="A33" s="42">
        <v>25</v>
      </c>
      <c r="B33" s="47"/>
      <c r="C33" s="44"/>
      <c r="D33" s="49"/>
      <c r="E33" s="45"/>
      <c r="F33" s="46"/>
      <c r="G33" s="32"/>
      <c r="H33" s="33">
        <f t="shared" si="13"/>
        <v>0</v>
      </c>
      <c r="I33" s="48"/>
      <c r="J33" s="36"/>
      <c r="K33" s="37"/>
      <c r="L33" s="37"/>
      <c r="M33" s="38"/>
      <c r="N33" s="39">
        <f t="shared" si="14"/>
        <v>0</v>
      </c>
      <c r="O33" s="43"/>
      <c r="P33" s="41" t="str">
        <f t="shared" si="15"/>
        <v/>
      </c>
      <c r="Q33" s="2"/>
      <c r="R33" s="76"/>
    </row>
    <row r="34" spans="1:18" ht="30" customHeight="1">
      <c r="A34" s="42">
        <v>26</v>
      </c>
      <c r="B34" s="47"/>
      <c r="C34" s="44"/>
      <c r="D34" s="49"/>
      <c r="E34" s="45"/>
      <c r="F34" s="46"/>
      <c r="G34" s="32"/>
      <c r="H34" s="33">
        <f t="shared" si="13"/>
        <v>0</v>
      </c>
      <c r="I34" s="48"/>
      <c r="J34" s="36"/>
      <c r="K34" s="37"/>
      <c r="L34" s="37"/>
      <c r="M34" s="38"/>
      <c r="N34" s="39">
        <f t="shared" si="14"/>
        <v>0</v>
      </c>
      <c r="O34" s="43"/>
      <c r="P34" s="41" t="str">
        <f t="shared" si="15"/>
        <v/>
      </c>
      <c r="Q34" s="2"/>
      <c r="R34" s="76"/>
    </row>
    <row r="35" spans="1:18" ht="30" customHeight="1">
      <c r="A35" s="42">
        <v>27</v>
      </c>
      <c r="B35" s="47"/>
      <c r="C35" s="44"/>
      <c r="D35" s="49"/>
      <c r="E35" s="45"/>
      <c r="F35" s="46"/>
      <c r="G35" s="32"/>
      <c r="H35" s="33">
        <f>IF($D$3="si",($G$5/$G$6*G35),IF($D$3="no",G35*$G$4,0))</f>
        <v>0</v>
      </c>
      <c r="I35" s="48"/>
      <c r="J35" s="36"/>
      <c r="K35" s="37"/>
      <c r="L35" s="37"/>
      <c r="M35" s="38"/>
      <c r="N35" s="39">
        <f t="shared" si="14"/>
        <v>0</v>
      </c>
      <c r="O35" s="43"/>
      <c r="P35" s="41" t="str">
        <f t="shared" si="15"/>
        <v/>
      </c>
      <c r="Q35" s="2"/>
      <c r="R35" s="76"/>
    </row>
    <row r="36" spans="1:18" ht="30" customHeight="1">
      <c r="A36" s="42">
        <v>28</v>
      </c>
      <c r="B36" s="47"/>
      <c r="C36" s="44"/>
      <c r="D36" s="49"/>
      <c r="E36" s="45"/>
      <c r="F36" s="46"/>
      <c r="G36" s="32"/>
      <c r="H36" s="33">
        <f t="shared" si="13"/>
        <v>0</v>
      </c>
      <c r="I36" s="48"/>
      <c r="J36" s="36"/>
      <c r="K36" s="37"/>
      <c r="L36" s="37"/>
      <c r="M36" s="38"/>
      <c r="N36" s="39">
        <f t="shared" si="14"/>
        <v>0</v>
      </c>
      <c r="O36" s="43"/>
      <c r="P36" s="41" t="str">
        <f t="shared" si="15"/>
        <v/>
      </c>
      <c r="Q36" s="2"/>
      <c r="R36" s="76"/>
    </row>
    <row r="37" spans="1:18" ht="30" customHeight="1">
      <c r="A37" s="42">
        <v>29</v>
      </c>
      <c r="B37" s="47"/>
      <c r="C37" s="44"/>
      <c r="D37" s="49"/>
      <c r="E37" s="45"/>
      <c r="F37" s="46"/>
      <c r="G37" s="32"/>
      <c r="H37" s="33">
        <f t="shared" si="13"/>
        <v>0</v>
      </c>
      <c r="I37" s="48"/>
      <c r="J37" s="36"/>
      <c r="K37" s="37"/>
      <c r="L37" s="37"/>
      <c r="M37" s="38"/>
      <c r="N37" s="39">
        <f>SUM(H37:M37)</f>
        <v>0</v>
      </c>
      <c r="O37" s="43"/>
      <c r="P37" s="41" t="str">
        <f t="shared" si="15"/>
        <v/>
      </c>
      <c r="Q37" s="2"/>
      <c r="R37" s="76"/>
    </row>
    <row r="38" spans="1:18" ht="30" customHeight="1">
      <c r="A38" s="42">
        <v>30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36"/>
      <c r="K38" s="37"/>
      <c r="L38" s="37"/>
      <c r="M38" s="38"/>
      <c r="N38" s="39">
        <f t="shared" ref="N38" si="16">SUM(H38:M38)</f>
        <v>0</v>
      </c>
      <c r="O38" s="43"/>
      <c r="P38" s="41" t="str">
        <f t="shared" ref="P38" si="17">IF(F38="Milano","X","")</f>
        <v/>
      </c>
      <c r="Q38" s="2"/>
      <c r="R38" s="76"/>
    </row>
    <row r="39" spans="1:18" ht="30" customHeight="1">
      <c r="A39" s="42">
        <v>31</v>
      </c>
      <c r="B39" s="47"/>
      <c r="C39" s="44"/>
      <c r="D39" s="49"/>
      <c r="E39" s="45"/>
      <c r="F39" s="46"/>
      <c r="G39" s="32"/>
      <c r="H39" s="33">
        <f t="shared" ref="H39:H53" si="18">IF($D$3="si",($G$5/$G$6*G39),IF($D$3="no",G39*$G$4,0))</f>
        <v>0</v>
      </c>
      <c r="I39" s="48"/>
      <c r="J39" s="36"/>
      <c r="K39" s="37"/>
      <c r="L39" s="37"/>
      <c r="M39" s="38"/>
      <c r="N39" s="39">
        <f t="shared" ref="N39:N53" si="19">SUM(H39:M39)</f>
        <v>0</v>
      </c>
      <c r="O39" s="43"/>
      <c r="P39" s="41" t="str">
        <f t="shared" ref="P39:P53" si="20">IF(F39="Milano","X","")</f>
        <v/>
      </c>
      <c r="Q39" s="2"/>
      <c r="R39" s="76"/>
    </row>
    <row r="40" spans="1:18" ht="30" customHeight="1">
      <c r="A40" s="42">
        <v>32</v>
      </c>
      <c r="B40" s="47"/>
      <c r="C40" s="44"/>
      <c r="D40" s="49"/>
      <c r="E40" s="45"/>
      <c r="F40" s="46"/>
      <c r="G40" s="32"/>
      <c r="H40" s="33">
        <f t="shared" si="18"/>
        <v>0</v>
      </c>
      <c r="I40" s="48"/>
      <c r="J40" s="36"/>
      <c r="K40" s="37"/>
      <c r="L40" s="37"/>
      <c r="M40" s="38"/>
      <c r="N40" s="39">
        <f t="shared" si="19"/>
        <v>0</v>
      </c>
      <c r="O40" s="43"/>
      <c r="P40" s="41" t="str">
        <f t="shared" si="20"/>
        <v/>
      </c>
      <c r="Q40" s="2"/>
      <c r="R40" s="76"/>
    </row>
    <row r="41" spans="1:18" ht="30" customHeight="1">
      <c r="A41" s="42">
        <v>33</v>
      </c>
      <c r="B41" s="47"/>
      <c r="C41" s="44"/>
      <c r="D41" s="49"/>
      <c r="E41" s="45"/>
      <c r="F41" s="46"/>
      <c r="G41" s="32"/>
      <c r="H41" s="33">
        <f t="shared" si="18"/>
        <v>0</v>
      </c>
      <c r="I41" s="48"/>
      <c r="J41" s="36"/>
      <c r="K41" s="37"/>
      <c r="L41" s="37"/>
      <c r="M41" s="38"/>
      <c r="N41" s="39">
        <f t="shared" si="19"/>
        <v>0</v>
      </c>
      <c r="O41" s="43"/>
      <c r="P41" s="41" t="str">
        <f t="shared" si="20"/>
        <v/>
      </c>
      <c r="Q41" s="2"/>
      <c r="R41" s="76"/>
    </row>
    <row r="42" spans="1:18" ht="30" customHeight="1">
      <c r="A42" s="42">
        <v>34</v>
      </c>
      <c r="B42" s="47"/>
      <c r="C42" s="44"/>
      <c r="D42" s="49"/>
      <c r="E42" s="45"/>
      <c r="F42" s="46"/>
      <c r="G42" s="32"/>
      <c r="H42" s="33">
        <f t="shared" si="18"/>
        <v>0</v>
      </c>
      <c r="I42" s="48"/>
      <c r="J42" s="36"/>
      <c r="K42" s="37"/>
      <c r="L42" s="37"/>
      <c r="M42" s="38"/>
      <c r="N42" s="39">
        <f t="shared" si="19"/>
        <v>0</v>
      </c>
      <c r="O42" s="43"/>
      <c r="P42" s="41" t="str">
        <f t="shared" si="20"/>
        <v/>
      </c>
      <c r="Q42" s="2"/>
      <c r="R42" s="76"/>
    </row>
    <row r="43" spans="1:18" ht="30" customHeight="1">
      <c r="A43" s="42">
        <v>35</v>
      </c>
      <c r="B43" s="47"/>
      <c r="C43" s="44"/>
      <c r="D43" s="49"/>
      <c r="E43" s="45"/>
      <c r="F43" s="46"/>
      <c r="G43" s="32"/>
      <c r="H43" s="33">
        <f t="shared" si="18"/>
        <v>0</v>
      </c>
      <c r="I43" s="48"/>
      <c r="J43" s="36"/>
      <c r="K43" s="37"/>
      <c r="L43" s="37"/>
      <c r="M43" s="38"/>
      <c r="N43" s="39">
        <f t="shared" si="19"/>
        <v>0</v>
      </c>
      <c r="O43" s="43"/>
      <c r="P43" s="41" t="str">
        <f t="shared" si="20"/>
        <v/>
      </c>
      <c r="Q43" s="2"/>
      <c r="R43" s="76"/>
    </row>
    <row r="44" spans="1:18" ht="30" customHeight="1">
      <c r="A44" s="42">
        <v>36</v>
      </c>
      <c r="B44" s="47"/>
      <c r="C44" s="44"/>
      <c r="D44" s="49"/>
      <c r="E44" s="45"/>
      <c r="F44" s="46"/>
      <c r="G44" s="32"/>
      <c r="H44" s="33">
        <f t="shared" si="18"/>
        <v>0</v>
      </c>
      <c r="I44" s="48"/>
      <c r="J44" s="36"/>
      <c r="K44" s="37"/>
      <c r="L44" s="37"/>
      <c r="M44" s="38"/>
      <c r="N44" s="39">
        <f t="shared" si="19"/>
        <v>0</v>
      </c>
      <c r="O44" s="43"/>
      <c r="P44" s="41" t="str">
        <f t="shared" si="20"/>
        <v/>
      </c>
      <c r="Q44" s="2"/>
      <c r="R44" s="76"/>
    </row>
    <row r="45" spans="1:18" ht="30" customHeight="1">
      <c r="A45" s="42">
        <v>37</v>
      </c>
      <c r="B45" s="47"/>
      <c r="C45" s="44"/>
      <c r="D45" s="49"/>
      <c r="E45" s="45"/>
      <c r="F45" s="46"/>
      <c r="G45" s="32"/>
      <c r="H45" s="33">
        <f t="shared" si="18"/>
        <v>0</v>
      </c>
      <c r="I45" s="48"/>
      <c r="J45" s="36"/>
      <c r="K45" s="37"/>
      <c r="L45" s="37"/>
      <c r="M45" s="38"/>
      <c r="N45" s="39">
        <f t="shared" si="19"/>
        <v>0</v>
      </c>
      <c r="O45" s="43"/>
      <c r="P45" s="41" t="str">
        <f t="shared" si="20"/>
        <v/>
      </c>
      <c r="Q45" s="2"/>
      <c r="R45" s="76"/>
    </row>
    <row r="46" spans="1:18" ht="30" customHeight="1">
      <c r="A46" s="42">
        <v>38</v>
      </c>
      <c r="B46" s="47"/>
      <c r="C46" s="44"/>
      <c r="D46" s="49"/>
      <c r="E46" s="45"/>
      <c r="F46" s="46"/>
      <c r="G46" s="32"/>
      <c r="H46" s="33">
        <f t="shared" si="18"/>
        <v>0</v>
      </c>
      <c r="I46" s="48"/>
      <c r="J46" s="36"/>
      <c r="K46" s="37"/>
      <c r="L46" s="37"/>
      <c r="M46" s="38"/>
      <c r="N46" s="39">
        <f t="shared" si="19"/>
        <v>0</v>
      </c>
      <c r="O46" s="43"/>
      <c r="P46" s="41" t="str">
        <f t="shared" si="20"/>
        <v/>
      </c>
      <c r="Q46" s="2"/>
      <c r="R46" s="76"/>
    </row>
    <row r="47" spans="1:18" ht="30" customHeight="1">
      <c r="A47" s="42">
        <v>39</v>
      </c>
      <c r="B47" s="47"/>
      <c r="C47" s="44"/>
      <c r="D47" s="49"/>
      <c r="E47" s="45"/>
      <c r="F47" s="46"/>
      <c r="G47" s="32"/>
      <c r="H47" s="33">
        <f t="shared" si="18"/>
        <v>0</v>
      </c>
      <c r="I47" s="48"/>
      <c r="J47" s="36"/>
      <c r="K47" s="37"/>
      <c r="L47" s="37"/>
      <c r="M47" s="38"/>
      <c r="N47" s="39">
        <f t="shared" si="19"/>
        <v>0</v>
      </c>
      <c r="O47" s="43"/>
      <c r="P47" s="41" t="str">
        <f t="shared" si="20"/>
        <v/>
      </c>
      <c r="Q47" s="2"/>
      <c r="R47" s="76"/>
    </row>
    <row r="48" spans="1:18" ht="30" customHeight="1">
      <c r="A48" s="42">
        <v>40</v>
      </c>
      <c r="B48" s="47"/>
      <c r="C48" s="44"/>
      <c r="D48" s="49"/>
      <c r="E48" s="45"/>
      <c r="F48" s="46"/>
      <c r="G48" s="32"/>
      <c r="H48" s="33">
        <f t="shared" si="18"/>
        <v>0</v>
      </c>
      <c r="I48" s="48"/>
      <c r="J48" s="36"/>
      <c r="K48" s="37"/>
      <c r="L48" s="37"/>
      <c r="M48" s="38"/>
      <c r="N48" s="39">
        <f t="shared" si="19"/>
        <v>0</v>
      </c>
      <c r="O48" s="43"/>
      <c r="P48" s="41" t="str">
        <f t="shared" si="20"/>
        <v/>
      </c>
      <c r="Q48" s="2"/>
      <c r="R48" s="76"/>
    </row>
    <row r="49" spans="1:18" ht="30" customHeight="1">
      <c r="A49" s="42">
        <v>41</v>
      </c>
      <c r="B49" s="47"/>
      <c r="C49" s="44"/>
      <c r="D49" s="49"/>
      <c r="E49" s="45"/>
      <c r="F49" s="46"/>
      <c r="G49" s="32"/>
      <c r="H49" s="33">
        <f>IF($D$3="si",($G$5/$G$6*G49),IF($D$3="no",G49*$G$4,0))</f>
        <v>0</v>
      </c>
      <c r="I49" s="48"/>
      <c r="J49" s="36"/>
      <c r="K49" s="37"/>
      <c r="L49" s="37"/>
      <c r="M49" s="38"/>
      <c r="N49" s="39">
        <f t="shared" si="19"/>
        <v>0</v>
      </c>
      <c r="O49" s="43"/>
      <c r="P49" s="41" t="str">
        <f t="shared" si="20"/>
        <v/>
      </c>
      <c r="Q49" s="2"/>
      <c r="R49" s="76"/>
    </row>
    <row r="50" spans="1:18" ht="30" customHeight="1">
      <c r="A50" s="42">
        <v>42</v>
      </c>
      <c r="B50" s="47"/>
      <c r="C50" s="44"/>
      <c r="D50" s="49"/>
      <c r="E50" s="45"/>
      <c r="F50" s="46"/>
      <c r="G50" s="32"/>
      <c r="H50" s="33">
        <f t="shared" si="18"/>
        <v>0</v>
      </c>
      <c r="I50" s="48"/>
      <c r="J50" s="36"/>
      <c r="K50" s="37"/>
      <c r="L50" s="37"/>
      <c r="M50" s="38"/>
      <c r="N50" s="39">
        <f t="shared" si="19"/>
        <v>0</v>
      </c>
      <c r="O50" s="43"/>
      <c r="P50" s="41" t="str">
        <f t="shared" si="20"/>
        <v/>
      </c>
      <c r="Q50" s="2"/>
      <c r="R50" s="76"/>
    </row>
    <row r="51" spans="1:18" ht="30" customHeight="1">
      <c r="A51" s="42">
        <v>43</v>
      </c>
      <c r="B51" s="47"/>
      <c r="C51" s="44"/>
      <c r="D51" s="49"/>
      <c r="E51" s="45"/>
      <c r="F51" s="46"/>
      <c r="G51" s="32"/>
      <c r="H51" s="33">
        <f t="shared" si="18"/>
        <v>0</v>
      </c>
      <c r="I51" s="48"/>
      <c r="J51" s="36"/>
      <c r="K51" s="37"/>
      <c r="L51" s="37"/>
      <c r="M51" s="38"/>
      <c r="N51" s="39">
        <f t="shared" si="19"/>
        <v>0</v>
      </c>
      <c r="O51" s="43"/>
      <c r="P51" s="41" t="str">
        <f t="shared" si="20"/>
        <v/>
      </c>
      <c r="Q51" s="2"/>
      <c r="R51" s="76"/>
    </row>
    <row r="52" spans="1:18" ht="30" customHeight="1">
      <c r="A52" s="42">
        <v>44</v>
      </c>
      <c r="B52" s="47"/>
      <c r="C52" s="44"/>
      <c r="D52" s="49"/>
      <c r="E52" s="45"/>
      <c r="F52" s="46"/>
      <c r="G52" s="32"/>
      <c r="H52" s="33">
        <f t="shared" si="18"/>
        <v>0</v>
      </c>
      <c r="I52" s="48"/>
      <c r="J52" s="36"/>
      <c r="K52" s="37"/>
      <c r="L52" s="37"/>
      <c r="M52" s="38"/>
      <c r="N52" s="39">
        <f t="shared" si="19"/>
        <v>0</v>
      </c>
      <c r="O52" s="43"/>
      <c r="P52" s="41" t="str">
        <f t="shared" si="20"/>
        <v/>
      </c>
      <c r="Q52" s="2"/>
      <c r="R52" s="76"/>
    </row>
    <row r="53" spans="1:18" ht="30" customHeight="1">
      <c r="A53" s="42">
        <v>45</v>
      </c>
      <c r="B53" s="47"/>
      <c r="C53" s="44"/>
      <c r="D53" s="49"/>
      <c r="E53" s="45"/>
      <c r="F53" s="46"/>
      <c r="G53" s="32"/>
      <c r="H53" s="33">
        <f t="shared" si="18"/>
        <v>0</v>
      </c>
      <c r="I53" s="48"/>
      <c r="J53" s="36"/>
      <c r="K53" s="37"/>
      <c r="L53" s="37"/>
      <c r="M53" s="38"/>
      <c r="N53" s="39">
        <f t="shared" si="19"/>
        <v>0</v>
      </c>
      <c r="O53" s="43"/>
      <c r="P53" s="41" t="str">
        <f t="shared" si="20"/>
        <v/>
      </c>
      <c r="Q53" s="2"/>
      <c r="R53" s="76"/>
    </row>
    <row r="54" spans="1:18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8">
      <c r="A55" s="83"/>
      <c r="B55" s="84"/>
      <c r="C55" s="85"/>
      <c r="D55" s="86"/>
      <c r="E55" s="86"/>
      <c r="F55" s="87"/>
      <c r="G55" s="88"/>
      <c r="H55" s="89"/>
      <c r="I55" s="90"/>
      <c r="J55" s="90"/>
      <c r="K55" s="90"/>
      <c r="L55" s="90"/>
      <c r="M55" s="90"/>
      <c r="N55" s="91"/>
      <c r="O55" s="92"/>
      <c r="P55" s="93"/>
    </row>
    <row r="56" spans="1:18">
      <c r="A56" s="60"/>
      <c r="B56" s="77" t="s">
        <v>44</v>
      </c>
      <c r="C56" s="77"/>
      <c r="D56" s="77"/>
      <c r="E56" s="61"/>
      <c r="F56" s="61"/>
      <c r="G56" s="77" t="s">
        <v>46</v>
      </c>
      <c r="H56" s="77"/>
      <c r="I56" s="77"/>
      <c r="J56" s="61"/>
      <c r="K56" s="61"/>
      <c r="L56" s="77" t="s">
        <v>45</v>
      </c>
      <c r="M56" s="77"/>
      <c r="N56" s="77"/>
      <c r="O56" s="61"/>
      <c r="P56" s="93"/>
    </row>
    <row r="57" spans="1:18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93"/>
    </row>
    <row r="58" spans="1:18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9 C55 C12 C21:C53">
      <formula1>1</formula1>
      <formula2>0</formula2>
    </dataValidation>
    <dataValidation type="date" operator="greaterThanOrEqual" showErrorMessage="1" errorTitle="Data" error="Inserire una data superiore al 1/11/2000" sqref="B11:B12 B55 B21:B53">
      <formula1>36831</formula1>
      <formula2>0</formula2>
    </dataValidation>
    <dataValidation type="textLength" operator="greaterThan" sqref="F17:F18 F55 F21:F53">
      <formula1>1</formula1>
      <formula2>0</formula2>
    </dataValidation>
    <dataValidation type="textLength" operator="greaterThan" allowBlank="1" showErrorMessage="1" sqref="E17:E19 D55:E55 D21:E5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5 N11:N53">
      <formula1>0</formula1>
      <formula2>0</formula2>
    </dataValidation>
    <dataValidation type="decimal" operator="greaterThanOrEqual" allowBlank="1" showErrorMessage="1" errorTitle="Valore" error="Inserire un numero maggiore o uguale a 0 (zero)!" sqref="H55:M55 J11:M12 H11:I11 H12:H15 J13:L15 H16:M53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Italia</vt:lpstr>
      <vt:lpstr>Nota Spese Estero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2011-05-26T08:38:16Z</cp:lastPrinted>
  <dcterms:created xsi:type="dcterms:W3CDTF">2007-03-06T14:42:56Z</dcterms:created>
  <dcterms:modified xsi:type="dcterms:W3CDTF">2013-05-08T12:26:17Z</dcterms:modified>
</cp:coreProperties>
</file>