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45621"/>
</workbook>
</file>

<file path=xl/calcChain.xml><?xml version="1.0" encoding="utf-8"?>
<calcChain xmlns="http://schemas.openxmlformats.org/spreadsheetml/2006/main">
  <c r="O7" i="3" l="1"/>
  <c r="P3" i="3" s="1"/>
  <c r="M7" i="3"/>
  <c r="L7" i="3"/>
  <c r="J7" i="3"/>
  <c r="I7" i="3"/>
  <c r="G7" i="1"/>
  <c r="O7" i="1"/>
  <c r="P3" i="1" s="1"/>
  <c r="M7" i="1"/>
  <c r="L7" i="1"/>
  <c r="K7" i="1"/>
  <c r="J7" i="1"/>
  <c r="I7" i="1"/>
  <c r="H12" i="1"/>
  <c r="H7" i="1" s="1"/>
  <c r="P1" i="1" s="1"/>
  <c r="P5" i="1" s="1"/>
  <c r="H12" i="3"/>
  <c r="H11" i="1"/>
  <c r="N11" i="1" s="1"/>
  <c r="H11" i="3"/>
  <c r="N11" i="3" s="1"/>
  <c r="H123" i="1"/>
  <c r="P129" i="1"/>
  <c r="H129" i="1"/>
  <c r="N129" i="1" s="1"/>
  <c r="K7" i="3"/>
  <c r="G7" i="3"/>
  <c r="H37" i="3"/>
  <c r="H40" i="3"/>
  <c r="N40" i="3" s="1"/>
  <c r="H51" i="3"/>
  <c r="P55" i="3"/>
  <c r="H55" i="3"/>
  <c r="N55" i="3" s="1"/>
  <c r="P54" i="3"/>
  <c r="H54" i="3"/>
  <c r="N54" i="3" s="1"/>
  <c r="P53" i="3"/>
  <c r="H53" i="3"/>
  <c r="N53" i="3" s="1"/>
  <c r="P52" i="3"/>
  <c r="N52" i="3"/>
  <c r="H52" i="3"/>
  <c r="P51" i="3"/>
  <c r="N51" i="3"/>
  <c r="P50" i="3"/>
  <c r="H50" i="3"/>
  <c r="N50" i="3" s="1"/>
  <c r="P49" i="3"/>
  <c r="H49" i="3"/>
  <c r="N49" i="3" s="1"/>
  <c r="P48" i="3"/>
  <c r="H48" i="3"/>
  <c r="N48" i="3" s="1"/>
  <c r="P47" i="3"/>
  <c r="H47" i="3"/>
  <c r="N47" i="3" s="1"/>
  <c r="P46" i="3"/>
  <c r="H46" i="3"/>
  <c r="N46" i="3" s="1"/>
  <c r="P45" i="3"/>
  <c r="H45" i="3"/>
  <c r="N45" i="3" s="1"/>
  <c r="P44" i="3"/>
  <c r="H44" i="3"/>
  <c r="N44" i="3" s="1"/>
  <c r="P43" i="3"/>
  <c r="H43" i="3"/>
  <c r="N43" i="3" s="1"/>
  <c r="P42" i="3"/>
  <c r="H42" i="3"/>
  <c r="N42" i="3" s="1"/>
  <c r="P41" i="3"/>
  <c r="H41" i="3"/>
  <c r="N41" i="3" s="1"/>
  <c r="H128" i="1"/>
  <c r="H127" i="1"/>
  <c r="H126" i="1"/>
  <c r="N126" i="1" s="1"/>
  <c r="H125" i="1"/>
  <c r="H124" i="1"/>
  <c r="H122" i="1"/>
  <c r="N122" i="1" s="1"/>
  <c r="H121" i="1"/>
  <c r="H120" i="1"/>
  <c r="H119" i="1"/>
  <c r="H118" i="1"/>
  <c r="N118" i="1" s="1"/>
  <c r="H117" i="1"/>
  <c r="H116" i="1"/>
  <c r="H115" i="1"/>
  <c r="H114" i="1"/>
  <c r="N114" i="1" s="1"/>
  <c r="H113" i="1"/>
  <c r="H112" i="1"/>
  <c r="H111" i="1"/>
  <c r="H110" i="1"/>
  <c r="N110" i="1" s="1"/>
  <c r="H109" i="1"/>
  <c r="H108" i="1"/>
  <c r="H107" i="1"/>
  <c r="H106" i="1"/>
  <c r="N106" i="1" s="1"/>
  <c r="H105" i="1"/>
  <c r="H104" i="1"/>
  <c r="H103" i="1"/>
  <c r="H102" i="1"/>
  <c r="N102" i="1" s="1"/>
  <c r="H101" i="1"/>
  <c r="H100" i="1"/>
  <c r="H99" i="1"/>
  <c r="H98" i="1"/>
  <c r="N98" i="1" s="1"/>
  <c r="H97" i="1"/>
  <c r="H96" i="1"/>
  <c r="H95" i="1"/>
  <c r="H94" i="1"/>
  <c r="N94" i="1" s="1"/>
  <c r="H93" i="1"/>
  <c r="H92" i="1"/>
  <c r="H91" i="1"/>
  <c r="H90" i="1"/>
  <c r="N90" i="1" s="1"/>
  <c r="H89" i="1"/>
  <c r="H88" i="1"/>
  <c r="H87" i="1"/>
  <c r="H86" i="1"/>
  <c r="N86" i="1" s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N13" i="1" s="1"/>
  <c r="P128" i="1"/>
  <c r="N128" i="1"/>
  <c r="P127" i="1"/>
  <c r="N127" i="1"/>
  <c r="P126" i="1"/>
  <c r="P125" i="1"/>
  <c r="N125" i="1"/>
  <c r="P124" i="1"/>
  <c r="N124" i="1"/>
  <c r="P123" i="1"/>
  <c r="N123" i="1"/>
  <c r="P122" i="1"/>
  <c r="P121" i="1"/>
  <c r="N121" i="1"/>
  <c r="P120" i="1"/>
  <c r="N120" i="1"/>
  <c r="P119" i="1"/>
  <c r="N119" i="1"/>
  <c r="P118" i="1"/>
  <c r="P117" i="1"/>
  <c r="N117" i="1"/>
  <c r="P116" i="1"/>
  <c r="N116" i="1"/>
  <c r="P115" i="1"/>
  <c r="N115" i="1"/>
  <c r="P114" i="1"/>
  <c r="P113" i="1"/>
  <c r="N113" i="1"/>
  <c r="P112" i="1"/>
  <c r="N112" i="1"/>
  <c r="P111" i="1"/>
  <c r="N111" i="1"/>
  <c r="P110" i="1"/>
  <c r="P109" i="1"/>
  <c r="N109" i="1"/>
  <c r="P108" i="1"/>
  <c r="N108" i="1"/>
  <c r="P107" i="1"/>
  <c r="N107" i="1"/>
  <c r="P106" i="1"/>
  <c r="P105" i="1"/>
  <c r="N105" i="1"/>
  <c r="P104" i="1"/>
  <c r="N104" i="1"/>
  <c r="P103" i="1"/>
  <c r="N103" i="1"/>
  <c r="P102" i="1"/>
  <c r="P101" i="1"/>
  <c r="N101" i="1"/>
  <c r="P100" i="1"/>
  <c r="N100" i="1"/>
  <c r="P99" i="1"/>
  <c r="N99" i="1"/>
  <c r="P98" i="1"/>
  <c r="P97" i="1"/>
  <c r="N97" i="1"/>
  <c r="P96" i="1"/>
  <c r="N96" i="1"/>
  <c r="P95" i="1"/>
  <c r="N95" i="1"/>
  <c r="P94" i="1"/>
  <c r="P93" i="1"/>
  <c r="N93" i="1"/>
  <c r="P92" i="1"/>
  <c r="N92" i="1"/>
  <c r="P91" i="1"/>
  <c r="N91" i="1"/>
  <c r="P90" i="1"/>
  <c r="P89" i="1"/>
  <c r="N89" i="1"/>
  <c r="P88" i="1"/>
  <c r="N88" i="1"/>
  <c r="P87" i="1"/>
  <c r="N87" i="1"/>
  <c r="P86" i="1"/>
  <c r="P85" i="1"/>
  <c r="N85" i="1"/>
  <c r="P84" i="1"/>
  <c r="N84" i="1"/>
  <c r="P40" i="3"/>
  <c r="P39" i="3"/>
  <c r="H39" i="3"/>
  <c r="N39" i="3" s="1"/>
  <c r="P38" i="3"/>
  <c r="H38" i="3"/>
  <c r="N38" i="3" s="1"/>
  <c r="P37" i="3"/>
  <c r="N37" i="3"/>
  <c r="P36" i="3"/>
  <c r="H36" i="3"/>
  <c r="N36" i="3" s="1"/>
  <c r="P35" i="3"/>
  <c r="H35" i="3"/>
  <c r="N35" i="3" s="1"/>
  <c r="P34" i="3"/>
  <c r="H34" i="3"/>
  <c r="N34" i="3" s="1"/>
  <c r="P33" i="3"/>
  <c r="H33" i="3"/>
  <c r="N33" i="3" s="1"/>
  <c r="P32" i="3"/>
  <c r="H32" i="3"/>
  <c r="N32" i="3" s="1"/>
  <c r="P31" i="3"/>
  <c r="H31" i="3"/>
  <c r="N31" i="3" s="1"/>
  <c r="P30" i="3"/>
  <c r="H30" i="3"/>
  <c r="N30" i="3" s="1"/>
  <c r="P29" i="3"/>
  <c r="H29" i="3"/>
  <c r="N29" i="3" s="1"/>
  <c r="P28" i="3"/>
  <c r="H28" i="3"/>
  <c r="N28" i="3" s="1"/>
  <c r="P11" i="1"/>
  <c r="N12" i="3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N16" i="1"/>
  <c r="N15" i="1"/>
  <c r="N12" i="1"/>
  <c r="H27" i="3"/>
  <c r="N27" i="3" s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N18" i="1"/>
  <c r="N17" i="1"/>
  <c r="N14" i="1"/>
  <c r="P18" i="1"/>
  <c r="P17" i="1"/>
  <c r="P16" i="1"/>
  <c r="P15" i="1"/>
  <c r="P14" i="1"/>
  <c r="P13" i="1"/>
  <c r="P12" i="1"/>
  <c r="H7" i="3" l="1"/>
  <c r="P1" i="3" s="1"/>
  <c r="P5" i="3" s="1"/>
  <c r="N73" i="1"/>
  <c r="N7" i="1" s="1"/>
  <c r="P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N7" i="3" l="1"/>
  <c r="P7" i="3" s="1"/>
  <c r="P7" i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<sst xmlns="http://schemas.openxmlformats.org/spreadsheetml/2006/main" count="115" uniqueCount="59">
  <si>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</si>
  <si>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</si>
  <si>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</si>
  <si>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</si>
  <si>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</si>
  <si>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</si>
  <si>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</si>
  <si>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</si>
  <si>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</si>
  <si>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</si>
  <si>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</si>
  <si>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</si>
  <si>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</si>
  <si>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</si>
  <si>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</si>
  <si>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</si>
  <si>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</si>
  <si>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</si>
  <si>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</si>
  <si>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</si>
  <si>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</si>
  <si>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</si>
  <si>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</si>
  <si>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</si>
  <si>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</si>
  <si>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</si>
  <si>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</si>
  <si>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</si>
  <si>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</si>
  <si>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</si>
  <si>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</si>
  <si>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</si>
  <si>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</si>
  <si>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</si>
  <si>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</si>
  <si>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</si>
  <si>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</si>
  <si>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</si>
  <si>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</si>
  <si>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</si>
  <si>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</si>
  <si>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</si>
  <si>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XX_01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</si>
  <si>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</si>
  <si>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</si>
  <si>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</si>
  <si>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</si>
  <si>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</si>
  <si>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Marzo</t>
  </si>
  <si>
    <t>03_01</t>
  </si>
  <si>
    <t>(importi in Valuta AED)</t>
  </si>
  <si>
    <t>ISS</t>
  </si>
  <si>
    <t>Ristorante</t>
  </si>
  <si>
    <t>UAE</t>
  </si>
  <si>
    <t>AED</t>
  </si>
  <si>
    <t>Prelievo</t>
  </si>
  <si>
    <t>Taxi</t>
  </si>
  <si>
    <t>Hotel</t>
  </si>
  <si>
    <t>Restituzione Contante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</si>
</sst>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view="pageBreakPreview" zoomScale="50" zoomScaleSheetLayoutView="50" workbookViewId="0">
      <pane ySplit="5" topLeftCell="A30" activePane="bottomLeft" state="frozen"/>
      <selection pane="bottomLeft" activeCell="G2" sqref="G2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19" t="s">
        <v>0</v>
      </c>
      <c r="C1" s="119"/>
      <c r="D1" s="119"/>
      <c r="E1" s="110" t="s">
        <v>46</v>
      </c>
      <c r="F1" s="110"/>
      <c r="G1" s="51" t="s">
        <v>48</v>
      </c>
      <c r="H1" s="50" t="s">
        <v>42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 x14ac:dyDescent="0.2">
      <c r="A2" s="4"/>
      <c r="B2" s="109" t="s">
        <v>2</v>
      </c>
      <c r="C2" s="109"/>
      <c r="D2" s="109"/>
      <c r="E2" s="110" t="s">
        <v>47</v>
      </c>
      <c r="F2" s="11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09" t="s">
        <v>26</v>
      </c>
      <c r="C3" s="109"/>
      <c r="D3" s="109"/>
      <c r="E3" s="110" t="s">
        <v>27</v>
      </c>
      <c r="F3" s="110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0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52"/>
      <c r="B7" s="53"/>
      <c r="C7" s="53"/>
      <c r="D7" s="54" t="s">
        <v>29</v>
      </c>
      <c r="E7" s="115" t="s">
        <v>11</v>
      </c>
      <c r="F7" s="116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7">
        <f t="shared" si="0"/>
        <v>0</v>
      </c>
      <c r="P7" s="13">
        <f>+N7-SUM(I7:M7)</f>
        <v>0</v>
      </c>
    </row>
    <row r="8" spans="1:19" ht="36" customHeight="1" thickTop="1" thickBot="1" x14ac:dyDescent="0.25">
      <c r="A8" s="125"/>
      <c r="B8" s="64"/>
      <c r="C8" s="127" t="s">
        <v>13</v>
      </c>
      <c r="D8" s="129" t="s">
        <v>25</v>
      </c>
      <c r="E8" s="128" t="s">
        <v>14</v>
      </c>
      <c r="F8" s="130" t="s">
        <v>35</v>
      </c>
      <c r="G8" s="131" t="s">
        <v>15</v>
      </c>
      <c r="H8" s="132" t="s">
        <v>16</v>
      </c>
      <c r="I8" s="111" t="s">
        <v>38</v>
      </c>
      <c r="J8" s="111" t="s">
        <v>40</v>
      </c>
      <c r="K8" s="111" t="s">
        <v>39</v>
      </c>
      <c r="L8" s="113" t="s">
        <v>36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 x14ac:dyDescent="0.25">
      <c r="A9" s="126"/>
      <c r="B9" s="64" t="s">
        <v>12</v>
      </c>
      <c r="C9" s="128"/>
      <c r="D9" s="128"/>
      <c r="E9" s="128"/>
      <c r="F9" s="130"/>
      <c r="G9" s="131"/>
      <c r="H9" s="133"/>
      <c r="I9" s="112" t="s">
        <v>38</v>
      </c>
      <c r="J9" s="112"/>
      <c r="K9" s="112" t="s">
        <v>37</v>
      </c>
      <c r="L9" s="117" t="s">
        <v>23</v>
      </c>
      <c r="M9" s="120" t="s">
        <v>24</v>
      </c>
      <c r="N9" s="124"/>
      <c r="O9" s="136"/>
      <c r="P9" s="122"/>
      <c r="R9" s="2"/>
    </row>
    <row r="10" spans="1:19" ht="37.5" customHeight="1" thickTop="1" thickBot="1" x14ac:dyDescent="0.25">
      <c r="A10" s="126"/>
      <c r="B10" s="55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 x14ac:dyDescent="0.2">
      <c r="A11" s="27">
        <v>1</v>
      </c>
      <c r="B11" s="47"/>
      <c r="C11" s="29"/>
      <c r="D11" s="29"/>
      <c r="E11" s="69"/>
      <c r="F11" s="69"/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 t="str">
        <f>IF($F11="Milano","X","")</f>
        <v/>
      </c>
      <c r="R11" s="2"/>
    </row>
    <row r="12" spans="1:19" ht="30" customHeight="1" x14ac:dyDescent="0.2">
      <c r="A12" s="42">
        <v>2</v>
      </c>
      <c r="B12" s="47"/>
      <c r="C12" s="29"/>
      <c r="D12" s="44"/>
      <c r="E12" s="69"/>
      <c r="F12" s="69"/>
      <c r="G12" s="101"/>
      <c r="H12" s="106">
        <f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1">IF($F12="Milano","X","")</f>
        <v/>
      </c>
      <c r="R12" s="2"/>
    </row>
    <row r="13" spans="1:19" ht="30" customHeight="1" x14ac:dyDescent="0.2">
      <c r="A13" s="42">
        <v>3</v>
      </c>
      <c r="B13" s="28"/>
      <c r="C13" s="29"/>
      <c r="D13" s="29"/>
      <c r="E13" s="69"/>
      <c r="F13" s="69"/>
      <c r="G13" s="101"/>
      <c r="H13" s="106">
        <f t="shared" ref="H13:H75" si="2">IF($E$3="si",($H$5/$H$6*G13),IF($E$3="no",G13*$H$4,0))</f>
        <v>0</v>
      </c>
      <c r="I13" s="72"/>
      <c r="J13" s="72"/>
      <c r="K13" s="34"/>
      <c r="L13" s="35"/>
      <c r="M13" s="37"/>
      <c r="N13" s="39">
        <f>SUM(H13:M13)</f>
        <v>0</v>
      </c>
      <c r="O13" s="43"/>
      <c r="P13" s="41" t="str">
        <f t="shared" si="1"/>
        <v/>
      </c>
      <c r="R13" s="2"/>
    </row>
    <row r="14" spans="1:19" ht="30" customHeight="1" x14ac:dyDescent="0.2">
      <c r="A14" s="42">
        <v>4</v>
      </c>
      <c r="B14" s="28"/>
      <c r="C14" s="29"/>
      <c r="D14" s="29"/>
      <c r="E14" s="69"/>
      <c r="F14" s="69"/>
      <c r="G14" s="101"/>
      <c r="H14" s="106">
        <f t="shared" si="2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1"/>
        <v/>
      </c>
      <c r="R14" s="2"/>
    </row>
    <row r="15" spans="1:19" ht="30" customHeight="1" x14ac:dyDescent="0.2">
      <c r="A15" s="42">
        <v>5</v>
      </c>
      <c r="B15" s="28"/>
      <c r="C15" s="29"/>
      <c r="D15" s="29"/>
      <c r="E15" s="69"/>
      <c r="F15" s="69"/>
      <c r="G15" s="101"/>
      <c r="H15" s="106">
        <f t="shared" si="2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 x14ac:dyDescent="0.2">
      <c r="A16" s="42">
        <v>6</v>
      </c>
      <c r="B16" s="28"/>
      <c r="C16" s="29"/>
      <c r="D16" s="29"/>
      <c r="E16" s="69"/>
      <c r="F16" s="69"/>
      <c r="G16" s="101"/>
      <c r="H16" s="106">
        <f t="shared" si="2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 x14ac:dyDescent="0.2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 x14ac:dyDescent="0.2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 x14ac:dyDescent="0.2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1"/>
        <v/>
      </c>
      <c r="R19" s="2"/>
    </row>
    <row r="20" spans="1:18" ht="30" customHeight="1" x14ac:dyDescent="0.2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 x14ac:dyDescent="0.2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 x14ac:dyDescent="0.2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 x14ac:dyDescent="0.2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 x14ac:dyDescent="0.2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 x14ac:dyDescent="0.2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 x14ac:dyDescent="0.2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 x14ac:dyDescent="0.2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 x14ac:dyDescent="0.2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 x14ac:dyDescent="0.2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 x14ac:dyDescent="0.2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 x14ac:dyDescent="0.2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 x14ac:dyDescent="0.2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 x14ac:dyDescent="0.2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 x14ac:dyDescent="0.2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 x14ac:dyDescent="0.2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 x14ac:dyDescent="0.2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 x14ac:dyDescent="0.2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 x14ac:dyDescent="0.2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 x14ac:dyDescent="0.2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 x14ac:dyDescent="0.2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 x14ac:dyDescent="0.2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 x14ac:dyDescent="0.2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 x14ac:dyDescent="0.2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 x14ac:dyDescent="0.2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 x14ac:dyDescent="0.2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 x14ac:dyDescent="0.2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 x14ac:dyDescent="0.2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 x14ac:dyDescent="0.2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 x14ac:dyDescent="0.2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 x14ac:dyDescent="0.2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 x14ac:dyDescent="0.2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 x14ac:dyDescent="0.2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 x14ac:dyDescent="0.2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 x14ac:dyDescent="0.2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 x14ac:dyDescent="0.2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 x14ac:dyDescent="0.2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 x14ac:dyDescent="0.2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 x14ac:dyDescent="0.2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 x14ac:dyDescent="0.2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 x14ac:dyDescent="0.2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 x14ac:dyDescent="0.2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 x14ac:dyDescent="0.2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 x14ac:dyDescent="0.2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 x14ac:dyDescent="0.2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 x14ac:dyDescent="0.2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 x14ac:dyDescent="0.2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 x14ac:dyDescent="0.2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 x14ac:dyDescent="0.2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 x14ac:dyDescent="0.2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 x14ac:dyDescent="0.2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 x14ac:dyDescent="0.2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 x14ac:dyDescent="0.2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 x14ac:dyDescent="0.2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 x14ac:dyDescent="0.2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 x14ac:dyDescent="0.2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 x14ac:dyDescent="0.2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 x14ac:dyDescent="0.2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 x14ac:dyDescent="0.2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 x14ac:dyDescent="0.2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 x14ac:dyDescent="0.2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 x14ac:dyDescent="0.2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 x14ac:dyDescent="0.2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 x14ac:dyDescent="0.2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 x14ac:dyDescent="0.2">
      <c r="A84" s="42">
        <v>26</v>
      </c>
      <c r="B84" s="47"/>
      <c r="C84" s="29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 x14ac:dyDescent="0.2">
      <c r="A85" s="42">
        <v>27</v>
      </c>
      <c r="B85" s="47"/>
      <c r="C85" s="29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 x14ac:dyDescent="0.2">
      <c r="A86" s="42">
        <v>28</v>
      </c>
      <c r="B86" s="47"/>
      <c r="C86" s="29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 x14ac:dyDescent="0.2">
      <c r="A87" s="42">
        <v>29</v>
      </c>
      <c r="B87" s="47"/>
      <c r="C87" s="29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 x14ac:dyDescent="0.2">
      <c r="A88" s="42">
        <v>30</v>
      </c>
      <c r="B88" s="47"/>
      <c r="C88" s="29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 x14ac:dyDescent="0.2">
      <c r="A89" s="42">
        <v>31</v>
      </c>
      <c r="B89" s="47"/>
      <c r="C89" s="29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 x14ac:dyDescent="0.2">
      <c r="A90" s="42">
        <v>32</v>
      </c>
      <c r="B90" s="47"/>
      <c r="C90" s="29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 x14ac:dyDescent="0.2">
      <c r="A91" s="42">
        <v>33</v>
      </c>
      <c r="B91" s="47"/>
      <c r="C91" s="29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 x14ac:dyDescent="0.2">
      <c r="A92" s="42">
        <v>34</v>
      </c>
      <c r="B92" s="47"/>
      <c r="C92" s="29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 x14ac:dyDescent="0.2">
      <c r="A93" s="42">
        <v>35</v>
      </c>
      <c r="B93" s="47"/>
      <c r="C93" s="29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 x14ac:dyDescent="0.2">
      <c r="A94" s="42">
        <v>36</v>
      </c>
      <c r="B94" s="47"/>
      <c r="C94" s="29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 x14ac:dyDescent="0.2">
      <c r="A95" s="42">
        <v>37</v>
      </c>
      <c r="B95" s="47"/>
      <c r="C95" s="29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 x14ac:dyDescent="0.2">
      <c r="A96" s="42">
        <v>38</v>
      </c>
      <c r="B96" s="47"/>
      <c r="C96" s="29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 x14ac:dyDescent="0.2">
      <c r="A97" s="42">
        <v>39</v>
      </c>
      <c r="B97" s="47"/>
      <c r="C97" s="29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 x14ac:dyDescent="0.2">
      <c r="A98" s="42">
        <v>40</v>
      </c>
      <c r="B98" s="47"/>
      <c r="C98" s="29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 x14ac:dyDescent="0.2">
      <c r="A99" s="42">
        <v>41</v>
      </c>
      <c r="B99" s="47"/>
      <c r="C99" s="29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 x14ac:dyDescent="0.2">
      <c r="A100" s="42">
        <v>42</v>
      </c>
      <c r="B100" s="47"/>
      <c r="C100" s="29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 x14ac:dyDescent="0.2">
      <c r="A101" s="42">
        <v>43</v>
      </c>
      <c r="B101" s="47"/>
      <c r="C101" s="29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 x14ac:dyDescent="0.2">
      <c r="A102" s="42">
        <v>44</v>
      </c>
      <c r="B102" s="47"/>
      <c r="C102" s="29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 x14ac:dyDescent="0.2">
      <c r="A103" s="42">
        <v>45</v>
      </c>
      <c r="B103" s="47"/>
      <c r="C103" s="29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 x14ac:dyDescent="0.2">
      <c r="A104" s="42">
        <v>46</v>
      </c>
      <c r="B104" s="47"/>
      <c r="C104" s="29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 x14ac:dyDescent="0.2">
      <c r="A105" s="42">
        <v>47</v>
      </c>
      <c r="B105" s="47"/>
      <c r="C105" s="29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 x14ac:dyDescent="0.2">
      <c r="A106" s="42">
        <v>48</v>
      </c>
      <c r="B106" s="47"/>
      <c r="C106" s="29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 x14ac:dyDescent="0.2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 x14ac:dyDescent="0.2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 x14ac:dyDescent="0.2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 x14ac:dyDescent="0.2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 x14ac:dyDescent="0.2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 x14ac:dyDescent="0.2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 x14ac:dyDescent="0.2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 x14ac:dyDescent="0.2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 x14ac:dyDescent="0.2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 x14ac:dyDescent="0.2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 x14ac:dyDescent="0.2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 x14ac:dyDescent="0.2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 x14ac:dyDescent="0.2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 x14ac:dyDescent="0.2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 x14ac:dyDescent="0.2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 x14ac:dyDescent="0.2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 x14ac:dyDescent="0.2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 x14ac:dyDescent="0.2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 x14ac:dyDescent="0.2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 x14ac:dyDescent="0.2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 x14ac:dyDescent="0.2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 x14ac:dyDescent="0.2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 x14ac:dyDescent="0.2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 x14ac:dyDescent="0.2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 x14ac:dyDescent="0.2">
      <c r="A133" s="60"/>
      <c r="B133" s="78" t="s">
        <v>43</v>
      </c>
      <c r="C133" s="78"/>
      <c r="D133" s="78"/>
      <c r="E133" s="61"/>
      <c r="F133" s="61"/>
      <c r="G133" s="78" t="s">
        <v>45</v>
      </c>
      <c r="H133" s="78"/>
      <c r="I133" s="78"/>
      <c r="J133" s="107"/>
      <c r="K133" s="107"/>
      <c r="L133" s="78" t="s">
        <v>44</v>
      </c>
      <c r="M133" s="78"/>
      <c r="N133" s="78"/>
      <c r="O133" s="61"/>
      <c r="P133" s="107"/>
      <c r="Q133" s="3"/>
    </row>
    <row r="134" spans="1:18" x14ac:dyDescent="0.2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 x14ac:dyDescent="0.2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12">
      <formula1>36831</formula1>
      <formula2>0</formula2>
    </dataValidation>
    <dataValidation type="textLength" operator="greaterThan" allowBlank="1" sqref="C132 D12 D77 D79:D83 C107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="50" zoomScaleSheetLayoutView="50" workbookViewId="0">
      <pane ySplit="5" topLeftCell="A6" activePane="bottomLeft" state="frozen"/>
      <selection pane="bottomLeft" activeCell="J16" sqref="J16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19" t="s">
        <v>0</v>
      </c>
      <c r="C1" s="119"/>
      <c r="D1" s="110" t="s">
        <v>46</v>
      </c>
      <c r="E1" s="110"/>
      <c r="F1" s="51" t="s">
        <v>48</v>
      </c>
      <c r="G1" s="50" t="s">
        <v>49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1706.2</v>
      </c>
      <c r="Q1" s="3" t="s">
        <v>28</v>
      </c>
    </row>
    <row r="2" spans="1:18" s="8" customFormat="1" ht="57.75" customHeight="1" x14ac:dyDescent="0.2">
      <c r="A2" s="4"/>
      <c r="B2" s="109" t="s">
        <v>2</v>
      </c>
      <c r="C2" s="109"/>
      <c r="D2" s="110" t="s">
        <v>47</v>
      </c>
      <c r="E2" s="110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09" t="s">
        <v>26</v>
      </c>
      <c r="C3" s="109"/>
      <c r="D3" s="110" t="s">
        <v>27</v>
      </c>
      <c r="E3" s="110"/>
      <c r="N3" s="10" t="s">
        <v>4</v>
      </c>
      <c r="O3" s="11"/>
      <c r="P3" s="62">
        <f>+O7</f>
        <v>1706.2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08" t="s">
        <v>8</v>
      </c>
      <c r="O5" s="108"/>
      <c r="P5" s="58">
        <f>P1-P2-P3-P4</f>
        <v>0</v>
      </c>
      <c r="Q5" s="13"/>
    </row>
    <row r="6" spans="1:18" s="8" customFormat="1" ht="43.5" customHeight="1" thickTop="1" thickBot="1" x14ac:dyDescent="0.25">
      <c r="A6" s="4"/>
      <c r="B6" s="56" t="s">
        <v>50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42" t="s">
        <v>30</v>
      </c>
      <c r="B7" s="143"/>
      <c r="C7" s="144"/>
      <c r="D7" s="147" t="s">
        <v>11</v>
      </c>
      <c r="E7" s="148"/>
      <c r="F7" s="148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20</v>
      </c>
      <c r="K7" s="81">
        <f t="shared" si="0"/>
        <v>80</v>
      </c>
      <c r="L7" s="81">
        <f>SUM(L11:L55)</f>
        <v>666.2</v>
      </c>
      <c r="M7" s="82">
        <f>SUM(M11:M55)</f>
        <v>940</v>
      </c>
      <c r="N7" s="80">
        <f>SUM(N11:N55)</f>
        <v>1706.2</v>
      </c>
      <c r="O7" s="83">
        <f>SUM(O11:O55)</f>
        <v>1706.2</v>
      </c>
      <c r="P7" s="13">
        <f>+N7-SUM(H7:M7)</f>
        <v>0</v>
      </c>
    </row>
    <row r="8" spans="1:18" ht="36" customHeight="1" thickTop="1" thickBot="1" x14ac:dyDescent="0.25">
      <c r="A8" s="126"/>
      <c r="B8" s="128" t="s">
        <v>12</v>
      </c>
      <c r="C8" s="128" t="s">
        <v>13</v>
      </c>
      <c r="D8" s="149" t="s">
        <v>25</v>
      </c>
      <c r="E8" s="128" t="s">
        <v>34</v>
      </c>
      <c r="F8" s="151" t="s">
        <v>32</v>
      </c>
      <c r="G8" s="152" t="s">
        <v>15</v>
      </c>
      <c r="H8" s="154" t="s">
        <v>16</v>
      </c>
      <c r="I8" s="112" t="s">
        <v>38</v>
      </c>
      <c r="J8" s="111" t="s">
        <v>40</v>
      </c>
      <c r="K8" s="111" t="s">
        <v>39</v>
      </c>
      <c r="L8" s="145" t="s">
        <v>22</v>
      </c>
      <c r="M8" s="146"/>
      <c r="N8" s="124" t="s">
        <v>17</v>
      </c>
      <c r="O8" s="136" t="s">
        <v>18</v>
      </c>
      <c r="P8" s="122" t="s">
        <v>19</v>
      </c>
      <c r="Q8" s="2"/>
      <c r="R8" s="137" t="s">
        <v>41</v>
      </c>
    </row>
    <row r="9" spans="1:18" ht="36" customHeight="1" thickTop="1" thickBot="1" x14ac:dyDescent="0.25">
      <c r="A9" s="126"/>
      <c r="B9" s="128" t="s">
        <v>12</v>
      </c>
      <c r="C9" s="128"/>
      <c r="D9" s="150"/>
      <c r="E9" s="128"/>
      <c r="F9" s="151"/>
      <c r="G9" s="153"/>
      <c r="H9" s="154" t="s">
        <v>38</v>
      </c>
      <c r="I9" s="112" t="s">
        <v>38</v>
      </c>
      <c r="J9" s="112"/>
      <c r="K9" s="112" t="s">
        <v>37</v>
      </c>
      <c r="L9" s="117" t="s">
        <v>23</v>
      </c>
      <c r="M9" s="141" t="s">
        <v>24</v>
      </c>
      <c r="N9" s="124"/>
      <c r="O9" s="136"/>
      <c r="P9" s="122"/>
      <c r="Q9" s="2"/>
      <c r="R9" s="138"/>
    </row>
    <row r="10" spans="1:18" ht="37.5" customHeight="1" thickTop="1" thickBot="1" x14ac:dyDescent="0.25">
      <c r="A10" s="126"/>
      <c r="B10" s="128"/>
      <c r="C10" s="128"/>
      <c r="D10" s="150"/>
      <c r="E10" s="128"/>
      <c r="F10" s="151"/>
      <c r="G10" s="96" t="s">
        <v>20</v>
      </c>
      <c r="H10" s="154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 x14ac:dyDescent="0.2">
      <c r="A11" s="27">
        <v>1</v>
      </c>
      <c r="B11" s="47">
        <v>41337</v>
      </c>
      <c r="C11" s="29" t="s">
        <v>51</v>
      </c>
      <c r="D11" s="30" t="s">
        <v>52</v>
      </c>
      <c r="E11" s="30" t="s">
        <v>53</v>
      </c>
      <c r="F11" s="31" t="s">
        <v>54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940</v>
      </c>
      <c r="N11" s="39">
        <f>SUM(H11:M11)</f>
        <v>940</v>
      </c>
      <c r="O11" s="40">
        <v>940</v>
      </c>
      <c r="P11" s="41"/>
      <c r="Q11" s="2"/>
      <c r="R11" s="74"/>
    </row>
    <row r="12" spans="1:18" ht="30" customHeight="1" x14ac:dyDescent="0.2">
      <c r="A12" s="42">
        <v>2</v>
      </c>
      <c r="B12" s="47">
        <v>41339</v>
      </c>
      <c r="C12" s="29" t="s">
        <v>51</v>
      </c>
      <c r="D12" s="30" t="s">
        <v>55</v>
      </c>
      <c r="E12" s="30" t="s">
        <v>53</v>
      </c>
      <c r="F12" s="31" t="s">
        <v>54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>
        <v>100</v>
      </c>
      <c r="P12" s="41"/>
      <c r="Q12" s="2"/>
      <c r="R12" s="74"/>
    </row>
    <row r="13" spans="1:18" ht="30" customHeight="1" x14ac:dyDescent="0.2">
      <c r="A13" s="42">
        <v>3</v>
      </c>
      <c r="B13" s="28">
        <v>41339</v>
      </c>
      <c r="C13" s="29" t="s">
        <v>51</v>
      </c>
      <c r="D13" s="30" t="s">
        <v>56</v>
      </c>
      <c r="E13" s="30" t="s">
        <v>53</v>
      </c>
      <c r="F13" s="31" t="s">
        <v>54</v>
      </c>
      <c r="G13" s="32"/>
      <c r="H13" s="33">
        <f t="shared" ref="H13:H27" si="1">IF($D$3="si",($G$5/$G$6*G13),IF($D$3="no",G13*$G$4,0))</f>
        <v>0</v>
      </c>
      <c r="I13" s="34"/>
      <c r="J13" s="35"/>
      <c r="K13" s="68">
        <v>80</v>
      </c>
      <c r="L13" s="37"/>
      <c r="M13" s="38"/>
      <c r="N13" s="39">
        <f t="shared" ref="N13:N26" si="2">SUM(H13:M13)</f>
        <v>80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 x14ac:dyDescent="0.2">
      <c r="A14" s="42">
        <v>4</v>
      </c>
      <c r="B14" s="28">
        <v>41340</v>
      </c>
      <c r="C14" s="29" t="s">
        <v>51</v>
      </c>
      <c r="D14" s="30" t="s">
        <v>57</v>
      </c>
      <c r="E14" s="30" t="s">
        <v>53</v>
      </c>
      <c r="F14" s="31" t="s">
        <v>54</v>
      </c>
      <c r="G14" s="32"/>
      <c r="H14" s="33">
        <f t="shared" si="1"/>
        <v>0</v>
      </c>
      <c r="I14" s="34"/>
      <c r="J14" s="35"/>
      <c r="K14" s="68"/>
      <c r="L14" s="37">
        <v>666.2</v>
      </c>
      <c r="M14" s="38"/>
      <c r="N14" s="39">
        <f t="shared" si="2"/>
        <v>666.2</v>
      </c>
      <c r="O14" s="43">
        <v>666.2</v>
      </c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28">
        <v>41340</v>
      </c>
      <c r="C15" s="29" t="s">
        <v>51</v>
      </c>
      <c r="D15" s="30" t="s">
        <v>58</v>
      </c>
      <c r="E15" s="30" t="s">
        <v>53</v>
      </c>
      <c r="F15" s="31" t="s">
        <v>54</v>
      </c>
      <c r="G15" s="32"/>
      <c r="H15" s="33">
        <f t="shared" si="1"/>
        <v>0</v>
      </c>
      <c r="I15" s="34"/>
      <c r="J15" s="35">
        <v>20</v>
      </c>
      <c r="K15" s="68"/>
      <c r="L15" s="37"/>
      <c r="M15" s="38"/>
      <c r="N15" s="39">
        <f t="shared" si="2"/>
        <v>20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 x14ac:dyDescent="0.2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 x14ac:dyDescent="0.2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 x14ac:dyDescent="0.2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 x14ac:dyDescent="0.2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 x14ac:dyDescent="0.2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 x14ac:dyDescent="0.2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 x14ac:dyDescent="0.2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 x14ac:dyDescent="0.2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43</v>
      </c>
      <c r="C58" s="78"/>
      <c r="D58" s="78"/>
      <c r="E58" s="61"/>
      <c r="F58" s="61"/>
      <c r="G58" s="78" t="s">
        <v>45</v>
      </c>
      <c r="H58" s="78"/>
      <c r="I58" s="78"/>
      <c r="J58" s="61"/>
      <c r="K58" s="61"/>
      <c r="L58" s="78" t="s">
        <v>44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Estero'!Print_Area</vt:lpstr>
      <vt:lpstr>'Nota Spese Italia'!Print_Area</vt:lpstr>
      <vt:lpstr>'Nota Spese Estero'!Print_Titles</vt:lpstr>
      <vt:lpstr>'Nota Spese Italia'!Print_Titles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Alberto</cp:lastModifiedBy>
  <cp:revision>1</cp:revision>
  <cp:lastPrinted>2011-05-26T08:38:16Z</cp:lastPrinted>
  <dcterms:created xsi:type="dcterms:W3CDTF">2007-03-06T14:42:56Z</dcterms:created>
  <dcterms:modified xsi:type="dcterms:W3CDTF">2013-03-11T10:28:38Z</dcterms:modified>
</cp:coreProperties>
</file>