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3" activeTab="0"/>
  </bookViews>
  <sheets>
    <sheet name="Nota Spese Italia" sheetId="1" r:id="rId1"/>
  </sheets>
  <definedNames>
    <definedName name="_xlnm.Print_Area" localSheetId="0">'Nota Spese Italia'!$A$1:$S$36</definedName>
    <definedName name="_xlnm.Print_Titles" localSheetId="0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<sst xmlns="http://schemas.openxmlformats.org/spreadsheetml/2006/main" count="107" uniqueCount="59">
  <si>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</si>
  <si>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</si>
  <si>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</si>
  <si>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</si>
  <si>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</si>
  <si>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</si>
  <si>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</si>
  <si>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</si>
  <si>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</si>
  <si>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</si>
  <si>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</si>
  <si>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</si>
  <si>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</si>
  <si>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</si>
  <si>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</si>
  <si>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</si>
  <si>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</si>
  <si>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</si>
  <si>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</si>
  <si>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</si>
  <si>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</si>
  <si>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</si>
  <si>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</si>
  <si>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</si>
  <si>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</si>
  <si>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</si>
  <si>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</si>
  <si>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</si>
  <si>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</si>
  <si>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</si>
  <si>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X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</si>
  <si>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</si>
  <si>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</si>
  <si>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</si>
  <si>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</si>
  <si>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</si>
  <si>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</si>
  <si>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</si>
  <si>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</si>
  <si>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</si>
  <si>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Fulvio de Giovanni</t>
  </si>
  <si>
    <t>Daniele Milan</t>
  </si>
  <si>
    <t>taxi</t>
  </si>
  <si>
    <t>milano</t>
  </si>
  <si>
    <t>pasto</t>
  </si>
  <si>
    <t>auto a/r</t>
  </si>
  <si>
    <t>parcheggio</t>
  </si>
  <si>
    <t>ecopass</t>
  </si>
  <si>
    <t>delivery EDQ</t>
  </si>
  <si>
    <t>francoforte</t>
  </si>
  <si>
    <t>securebag</t>
  </si>
  <si>
    <t>IDEX</t>
  </si>
  <si>
    <t xml:space="preserve"> </t>
  </si>
  <si>
    <t>Demo Qatar</t>
  </si>
  <si>
    <t>demo qatar</t>
  </si>
  <si>
    <t>casello a/r</t>
  </si>
  <si>
    <t xml:space="preserve">autostrada </t>
  </si>
  <si>
    <t>FEBBRAIO</t>
  </si>
  <si>
    <t>02_2013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</si>
</sst>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_-[$€-2]\ * #,##0.00_-;\-[$€-2]\ * #,##0.00_-;_-[$€-2]\ 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>
        <color indexed="8"/>
      </right>
      <top style="medium"/>
      <bottom style="medium"/>
    </border>
    <border>
      <left/>
      <right/>
      <top style="thin"/>
      <bottom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/>
      <bottom/>
    </border>
    <border>
      <left/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64" fontId="0" fillId="0" borderId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70" fontId="2" fillId="0" borderId="20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171" fontId="2" fillId="0" borderId="22" xfId="0" applyNumberFormat="1" applyFont="1" applyBorder="1" applyAlignment="1" applyProtection="1">
      <alignment horizontal="right" vertical="center"/>
      <protection/>
    </xf>
    <xf numFmtId="164" fontId="2" fillId="33" borderId="23" xfId="42" applyFont="1" applyFill="1" applyBorder="1" applyAlignment="1" applyProtection="1">
      <alignment horizontal="right" vertical="center"/>
      <protection/>
    </xf>
    <xf numFmtId="0" fontId="3" fillId="0" borderId="24" xfId="0" applyFont="1" applyBorder="1" applyAlignment="1" applyProtection="1">
      <alignment vertical="center"/>
      <protection/>
    </xf>
    <xf numFmtId="169" fontId="2" fillId="37" borderId="25" xfId="0" applyNumberFormat="1" applyFont="1" applyFill="1" applyBorder="1" applyAlignment="1" applyProtection="1">
      <alignment horizontal="center" vertical="center"/>
      <protection/>
    </xf>
    <xf numFmtId="4" fontId="2" fillId="34" borderId="23" xfId="0" applyNumberFormat="1" applyFont="1" applyFill="1" applyBorder="1" applyAlignment="1" applyProtection="1">
      <alignment vertical="center"/>
      <protection locked="0"/>
    </xf>
    <xf numFmtId="49" fontId="2" fillId="0" borderId="26" xfId="0" applyNumberFormat="1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170" fontId="2" fillId="0" borderId="26" xfId="0" applyNumberFormat="1" applyFont="1" applyBorder="1" applyAlignment="1" applyProtection="1">
      <alignment horizontal="center" vertical="center"/>
      <protection locked="0"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29" xfId="0" applyNumberFormat="1" applyFont="1" applyBorder="1" applyAlignment="1" applyProtection="1">
      <alignment horizontal="center" vertical="center" wrapText="1"/>
      <protection/>
    </xf>
    <xf numFmtId="0" fontId="2" fillId="38" borderId="30" xfId="0" applyNumberFormat="1" applyFont="1" applyFill="1" applyBorder="1" applyAlignment="1" applyProtection="1">
      <alignment horizontal="center" vertical="center"/>
      <protection/>
    </xf>
    <xf numFmtId="0" fontId="2" fillId="38" borderId="31" xfId="0" applyNumberFormat="1" applyFont="1" applyFill="1" applyBorder="1" applyAlignment="1" applyProtection="1">
      <alignment vertical="center"/>
      <protection/>
    </xf>
    <xf numFmtId="0" fontId="2" fillId="38" borderId="32" xfId="0" applyNumberFormat="1" applyFont="1" applyFill="1" applyBorder="1" applyAlignment="1" applyProtection="1">
      <alignment vertical="center"/>
      <protection/>
    </xf>
    <xf numFmtId="0" fontId="3" fillId="39" borderId="33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4" xfId="0" applyFont="1" applyFill="1" applyBorder="1" applyAlignment="1" applyProtection="1">
      <alignment horizontal="center" vertical="center"/>
      <protection/>
    </xf>
    <xf numFmtId="168" fontId="2" fillId="36" borderId="35" xfId="0" applyNumberFormat="1" applyFont="1" applyFill="1" applyBorder="1" applyAlignment="1" applyProtection="1">
      <alignment horizontal="right" vertical="center"/>
      <protection/>
    </xf>
    <xf numFmtId="168" fontId="2" fillId="36" borderId="36" xfId="0" applyNumberFormat="1" applyFont="1" applyFill="1" applyBorder="1" applyAlignment="1" applyProtection="1">
      <alignment horizontal="right" vertical="center"/>
      <protection/>
    </xf>
    <xf numFmtId="168" fontId="2" fillId="36" borderId="37" xfId="0" applyNumberFormat="1" applyFont="1" applyFill="1" applyBorder="1" applyAlignment="1" applyProtection="1">
      <alignment horizontal="right" vertical="center"/>
      <protection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168" fontId="2" fillId="36" borderId="38" xfId="0" applyNumberFormat="1" applyFont="1" applyFill="1" applyBorder="1" applyAlignment="1" applyProtection="1">
      <alignment horizontal="right" vertical="center"/>
      <protection/>
    </xf>
    <xf numFmtId="0" fontId="2" fillId="40" borderId="39" xfId="0" applyFont="1" applyFill="1" applyBorder="1" applyAlignment="1" applyProtection="1">
      <alignment vertical="center"/>
      <protection/>
    </xf>
    <xf numFmtId="169" fontId="2" fillId="40" borderId="0" xfId="0" applyNumberFormat="1" applyFont="1" applyFill="1" applyBorder="1" applyAlignment="1" applyProtection="1">
      <alignment horizontal="center" vertical="center"/>
      <protection/>
    </xf>
    <xf numFmtId="170" fontId="2" fillId="40" borderId="0" xfId="0" applyNumberFormat="1" applyFont="1" applyFill="1" applyBorder="1" applyAlignment="1" applyProtection="1">
      <alignment horizontal="center" vertical="center"/>
      <protection locked="0"/>
    </xf>
    <xf numFmtId="49" fontId="2" fillId="40" borderId="0" xfId="0" applyNumberFormat="1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vertical="center"/>
      <protection locked="0"/>
    </xf>
    <xf numFmtId="38" fontId="2" fillId="40" borderId="0" xfId="0" applyNumberFormat="1" applyFont="1" applyFill="1" applyBorder="1" applyAlignment="1" applyProtection="1">
      <alignment horizontal="center" vertical="center"/>
      <protection locked="0"/>
    </xf>
    <xf numFmtId="171" fontId="2" fillId="40" borderId="0" xfId="0" applyNumberFormat="1" applyFont="1" applyFill="1" applyBorder="1" applyAlignment="1" applyProtection="1">
      <alignment horizontal="right" vertical="center"/>
      <protection/>
    </xf>
    <xf numFmtId="171" fontId="2" fillId="40" borderId="0" xfId="0" applyNumberFormat="1" applyFont="1" applyFill="1" applyBorder="1" applyAlignment="1" applyProtection="1">
      <alignment horizontal="right" vertical="center"/>
      <protection locked="0"/>
    </xf>
    <xf numFmtId="164" fontId="2" fillId="40" borderId="0" xfId="42" applyFont="1" applyFill="1" applyBorder="1" applyAlignment="1" applyProtection="1">
      <alignment horizontal="right" vertical="center"/>
      <protection/>
    </xf>
    <xf numFmtId="4" fontId="2" fillId="40" borderId="0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38" fontId="2" fillId="0" borderId="23" xfId="0" applyNumberFormat="1" applyFont="1" applyBorder="1" applyAlignment="1" applyProtection="1">
      <alignment horizontal="center" vertical="center"/>
      <protection locked="0"/>
    </xf>
    <xf numFmtId="4" fontId="2" fillId="40" borderId="0" xfId="0" applyNumberFormat="1" applyFont="1" applyFill="1" applyAlignment="1" applyProtection="1">
      <alignment vertical="center"/>
      <protection/>
    </xf>
    <xf numFmtId="171" fontId="2" fillId="0" borderId="40" xfId="0" applyNumberFormat="1" applyFont="1" applyBorder="1" applyAlignment="1" applyProtection="1">
      <alignment horizontal="right" vertical="center"/>
      <protection locked="0"/>
    </xf>
    <xf numFmtId="171" fontId="2" fillId="0" borderId="22" xfId="0" applyNumberFormat="1" applyFont="1" applyBorder="1" applyAlignment="1" applyProtection="1">
      <alignment horizontal="right" vertical="center"/>
      <protection locked="0"/>
    </xf>
    <xf numFmtId="171" fontId="2" fillId="0" borderId="26" xfId="0" applyNumberFormat="1" applyFont="1" applyBorder="1" applyAlignment="1" applyProtection="1">
      <alignment horizontal="right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/>
    </xf>
    <xf numFmtId="171" fontId="2" fillId="0" borderId="26" xfId="0" applyNumberFormat="1" applyFont="1" applyBorder="1" applyAlignment="1" applyProtection="1">
      <alignment horizontal="right" vertical="center"/>
      <protection/>
    </xf>
    <xf numFmtId="0" fontId="2" fillId="37" borderId="41" xfId="0" applyNumberFormat="1" applyFont="1" applyFill="1" applyBorder="1" applyAlignment="1" applyProtection="1">
      <alignment horizontal="center" vertical="center"/>
      <protection/>
    </xf>
    <xf numFmtId="0" fontId="2" fillId="37" borderId="42" xfId="0" applyNumberFormat="1" applyFont="1" applyFill="1" applyBorder="1" applyAlignment="1" applyProtection="1">
      <alignment horizontal="center" vertical="center"/>
      <protection/>
    </xf>
    <xf numFmtId="0" fontId="3" fillId="39" borderId="33" xfId="0" applyFont="1" applyFill="1" applyBorder="1" applyAlignment="1" applyProtection="1">
      <alignment horizontal="center" vertical="center"/>
      <protection/>
    </xf>
    <xf numFmtId="0" fontId="3" fillId="39" borderId="43" xfId="0" applyFont="1" applyFill="1" applyBorder="1" applyAlignment="1" applyProtection="1">
      <alignment horizontal="center" vertical="center"/>
      <protection/>
    </xf>
    <xf numFmtId="0" fontId="3" fillId="39" borderId="43" xfId="0" applyFont="1" applyFill="1" applyBorder="1" applyAlignment="1" applyProtection="1">
      <alignment horizontal="center" vertical="center" wrapText="1"/>
      <protection/>
    </xf>
    <xf numFmtId="0" fontId="3" fillId="39" borderId="44" xfId="0" applyFont="1" applyFill="1" applyBorder="1" applyAlignment="1" applyProtection="1">
      <alignment horizontal="center" vertical="center" wrapText="1"/>
      <protection/>
    </xf>
    <xf numFmtId="0" fontId="2" fillId="36" borderId="45" xfId="0" applyFont="1" applyFill="1" applyBorder="1" applyAlignment="1" applyProtection="1">
      <alignment horizontal="center" vertical="center" wrapText="1"/>
      <protection/>
    </xf>
    <xf numFmtId="49" fontId="3" fillId="34" borderId="46" xfId="0" applyNumberFormat="1" applyFont="1" applyFill="1" applyBorder="1" applyAlignment="1" applyProtection="1">
      <alignment horizontal="left" vertical="center"/>
      <protection/>
    </xf>
    <xf numFmtId="49" fontId="3" fillId="34" borderId="46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0" fontId="2" fillId="36" borderId="47" xfId="0" applyFont="1" applyFill="1" applyBorder="1" applyAlignment="1" applyProtection="1">
      <alignment horizontal="center" vertical="center" wrapText="1"/>
      <protection/>
    </xf>
    <xf numFmtId="0" fontId="2" fillId="36" borderId="48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textRotation="180"/>
      <protection/>
    </xf>
    <xf numFmtId="0" fontId="3" fillId="33" borderId="48" xfId="0" applyFont="1" applyFill="1" applyBorder="1" applyAlignment="1" applyProtection="1">
      <alignment horizontal="center" vertical="center" wrapText="1"/>
      <protection/>
    </xf>
    <xf numFmtId="0" fontId="3" fillId="33" borderId="50" xfId="0" applyFont="1" applyFill="1" applyBorder="1" applyAlignment="1" applyProtection="1">
      <alignment horizontal="center" vertical="center" wrapText="1"/>
      <protection/>
    </xf>
    <xf numFmtId="0" fontId="2" fillId="36" borderId="51" xfId="0" applyFont="1" applyFill="1" applyBorder="1" applyAlignment="1" applyProtection="1">
      <alignment horizontal="center" vertical="center" wrapText="1"/>
      <protection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0" fontId="2" fillId="36" borderId="53" xfId="0" applyFont="1" applyFill="1" applyBorder="1" applyAlignment="1" applyProtection="1">
      <alignment horizontal="center" vertical="center" wrapText="1"/>
      <protection/>
    </xf>
    <xf numFmtId="4" fontId="2" fillId="0" borderId="53" xfId="0" applyNumberFormat="1" applyFont="1" applyBorder="1" applyAlignment="1" applyProtection="1">
      <alignment horizontal="center" vertical="center" wrapText="1"/>
      <protection/>
    </xf>
    <xf numFmtId="4" fontId="2" fillId="0" borderId="49" xfId="0" applyNumberFormat="1" applyFont="1" applyBorder="1" applyAlignment="1" applyProtection="1">
      <alignment horizontal="center" vertical="center" wrapText="1"/>
      <protection/>
    </xf>
    <xf numFmtId="0" fontId="3" fillId="35" borderId="54" xfId="0" applyNumberFormat="1" applyFont="1" applyFill="1" applyBorder="1" applyAlignment="1" applyProtection="1">
      <alignment horizontal="center" vertical="center"/>
      <protection/>
    </xf>
    <xf numFmtId="0" fontId="2" fillId="36" borderId="55" xfId="0" applyFont="1" applyFill="1" applyBorder="1" applyAlignment="1" applyProtection="1">
      <alignment horizontal="center" vertical="center" wrapText="1"/>
      <protection/>
    </xf>
    <xf numFmtId="0" fontId="2" fillId="36" borderId="56" xfId="0" applyFont="1" applyFill="1" applyBorder="1" applyAlignment="1" applyProtection="1">
      <alignment horizontal="center" vertical="center" wrapText="1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0" fontId="2" fillId="36" borderId="58" xfId="0" applyFont="1" applyFill="1" applyBorder="1" applyAlignment="1" applyProtection="1">
      <alignment horizontal="center" vertical="center" wrapText="1"/>
      <protection/>
    </xf>
    <xf numFmtId="0" fontId="3" fillId="39" borderId="59" xfId="0" applyFont="1" applyFill="1" applyBorder="1" applyAlignment="1" applyProtection="1">
      <alignment horizontal="center" vertical="center"/>
      <protection/>
    </xf>
    <xf numFmtId="0" fontId="3" fillId="39" borderId="60" xfId="0" applyFont="1" applyFill="1" applyBorder="1" applyAlignment="1" applyProtection="1">
      <alignment horizontal="center" vertical="center"/>
      <protection/>
    </xf>
    <xf numFmtId="0" fontId="2" fillId="36" borderId="61" xfId="0" applyFont="1" applyFill="1" applyBorder="1" applyAlignment="1" applyProtection="1">
      <alignment horizontal="center" vertical="center" wrapText="1"/>
      <protection/>
    </xf>
    <xf numFmtId="0" fontId="2" fillId="36" borderId="62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G15" sqref="G15"/>
    </sheetView>
  </sheetViews>
  <sheetFormatPr defaultColWidth="9.140625" defaultRowHeight="12.75"/>
  <cols>
    <col min="1" max="1" width="6.7109375" style="1" customWidth="1"/>
    <col min="2" max="2" width="19.421875" style="2" customWidth="1"/>
    <col min="3" max="3" width="20.57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2.851562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57421875" style="2" customWidth="1"/>
    <col min="14" max="17" width="19.8515625" style="2" customWidth="1"/>
    <col min="18" max="18" width="19.8515625" style="3" customWidth="1"/>
    <col min="19" max="19" width="8.57421875" style="2" customWidth="1"/>
    <col min="20" max="16384" width="9.140625" style="2" customWidth="1"/>
  </cols>
  <sheetData>
    <row r="1" spans="1:17" s="8" customFormat="1" ht="35.25" customHeight="1">
      <c r="A1" s="4"/>
      <c r="B1" s="83" t="s">
        <v>0</v>
      </c>
      <c r="C1" s="83"/>
      <c r="D1" s="83"/>
      <c r="E1" s="84" t="s">
        <v>40</v>
      </c>
      <c r="F1" s="84"/>
      <c r="G1" s="42" t="s">
        <v>57</v>
      </c>
      <c r="H1" s="41" t="s">
        <v>58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375.3044554455446</v>
      </c>
      <c r="Q1" s="3" t="s">
        <v>27</v>
      </c>
    </row>
    <row r="2" spans="1:17" s="8" customFormat="1" ht="35.25" customHeight="1">
      <c r="A2" s="4"/>
      <c r="B2" s="85" t="s">
        <v>2</v>
      </c>
      <c r="C2" s="85"/>
      <c r="D2" s="85"/>
      <c r="E2" s="84" t="s">
        <v>41</v>
      </c>
      <c r="F2" s="84"/>
      <c r="G2" s="9"/>
      <c r="H2" s="9"/>
      <c r="N2" s="10" t="s">
        <v>3</v>
      </c>
      <c r="O2" s="11"/>
      <c r="P2" s="12"/>
      <c r="Q2" s="3" t="s">
        <v>26</v>
      </c>
    </row>
    <row r="3" spans="1:18" s="8" customFormat="1" ht="35.25" customHeight="1">
      <c r="A3" s="4"/>
      <c r="B3" s="85" t="s">
        <v>25</v>
      </c>
      <c r="C3" s="85"/>
      <c r="D3" s="85"/>
      <c r="E3" s="84" t="s">
        <v>27</v>
      </c>
      <c r="F3" s="84"/>
      <c r="N3" s="10" t="s">
        <v>4</v>
      </c>
      <c r="O3" s="11"/>
      <c r="P3" s="12">
        <f>+O7</f>
        <v>293.85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50"/>
      <c r="D5" s="20"/>
      <c r="E5" s="47" t="s">
        <v>30</v>
      </c>
      <c r="F5" s="14"/>
      <c r="G5" s="10" t="s">
        <v>7</v>
      </c>
      <c r="H5" s="21">
        <v>1.76</v>
      </c>
      <c r="N5" s="96" t="s">
        <v>8</v>
      </c>
      <c r="O5" s="96"/>
      <c r="P5" s="22">
        <f>P1-P2-P3-P4</f>
        <v>81.45445544554457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43"/>
      <c r="B7" s="44"/>
      <c r="C7" s="44"/>
      <c r="D7" s="45" t="s">
        <v>28</v>
      </c>
      <c r="E7" s="101" t="s">
        <v>11</v>
      </c>
      <c r="F7" s="102"/>
      <c r="G7" s="25">
        <f aca="true" t="shared" si="0" ref="G7:O7">SUM(G11:G30)</f>
        <v>256</v>
      </c>
      <c r="H7" s="25">
        <f t="shared" si="0"/>
        <v>40.554455445544555</v>
      </c>
      <c r="I7" s="52">
        <f>SUM(I11:I30)</f>
        <v>126.6</v>
      </c>
      <c r="J7" s="56">
        <f>SUM(J11:J30)</f>
        <v>56</v>
      </c>
      <c r="K7" s="53">
        <f t="shared" si="0"/>
        <v>0</v>
      </c>
      <c r="L7" s="53">
        <f t="shared" si="0"/>
        <v>0</v>
      </c>
      <c r="M7" s="53">
        <f>SUM(M11:M30)</f>
        <v>152.15</v>
      </c>
      <c r="N7" s="53">
        <f>SUM(N11:N30)</f>
        <v>375.3044554455446</v>
      </c>
      <c r="O7" s="54">
        <f>SUM(O11:O30)</f>
        <v>293.85</v>
      </c>
      <c r="P7" s="13">
        <f>+N7-SUM(I7:M7)</f>
        <v>40.55445544554459</v>
      </c>
    </row>
    <row r="8" spans="1:18" ht="36" customHeight="1" thickBot="1" thickTop="1">
      <c r="A8" s="76"/>
      <c r="B8" s="51"/>
      <c r="C8" s="78" t="s">
        <v>13</v>
      </c>
      <c r="D8" s="80" t="s">
        <v>24</v>
      </c>
      <c r="E8" s="79" t="s">
        <v>14</v>
      </c>
      <c r="F8" s="81" t="s">
        <v>31</v>
      </c>
      <c r="G8" s="82" t="s">
        <v>15</v>
      </c>
      <c r="H8" s="91" t="s">
        <v>16</v>
      </c>
      <c r="I8" s="97" t="s">
        <v>34</v>
      </c>
      <c r="J8" s="97" t="s">
        <v>36</v>
      </c>
      <c r="K8" s="97" t="s">
        <v>35</v>
      </c>
      <c r="L8" s="99" t="s">
        <v>32</v>
      </c>
      <c r="M8" s="100"/>
      <c r="N8" s="89" t="s">
        <v>17</v>
      </c>
      <c r="O8" s="94" t="s">
        <v>18</v>
      </c>
      <c r="P8" s="88" t="s">
        <v>19</v>
      </c>
      <c r="R8" s="2"/>
    </row>
    <row r="9" spans="1:18" ht="36" customHeight="1" thickBot="1" thickTop="1">
      <c r="A9" s="77"/>
      <c r="B9" s="51" t="s">
        <v>12</v>
      </c>
      <c r="C9" s="79"/>
      <c r="D9" s="79"/>
      <c r="E9" s="79"/>
      <c r="F9" s="81"/>
      <c r="G9" s="82"/>
      <c r="H9" s="92"/>
      <c r="I9" s="98" t="s">
        <v>34</v>
      </c>
      <c r="J9" s="98"/>
      <c r="K9" s="98" t="s">
        <v>33</v>
      </c>
      <c r="L9" s="103" t="s">
        <v>22</v>
      </c>
      <c r="M9" s="86" t="s">
        <v>23</v>
      </c>
      <c r="N9" s="90"/>
      <c r="O9" s="95"/>
      <c r="P9" s="88"/>
      <c r="R9" s="2"/>
    </row>
    <row r="10" spans="1:18" ht="37.5" customHeight="1" thickBot="1" thickTop="1">
      <c r="A10" s="77"/>
      <c r="B10" s="46"/>
      <c r="C10" s="79"/>
      <c r="D10" s="79"/>
      <c r="E10" s="79"/>
      <c r="F10" s="81"/>
      <c r="G10" s="26" t="s">
        <v>20</v>
      </c>
      <c r="H10" s="93"/>
      <c r="I10" s="98"/>
      <c r="J10" s="98"/>
      <c r="K10" s="98"/>
      <c r="L10" s="104"/>
      <c r="M10" s="87"/>
      <c r="N10" s="90"/>
      <c r="O10" s="95"/>
      <c r="P10" s="88"/>
      <c r="R10" s="2"/>
    </row>
    <row r="11" spans="1:18" ht="30" customHeight="1" thickTop="1">
      <c r="A11" s="33">
        <v>1</v>
      </c>
      <c r="B11" s="27">
        <v>41315</v>
      </c>
      <c r="C11" s="28" t="s">
        <v>48</v>
      </c>
      <c r="D11" s="35" t="s">
        <v>44</v>
      </c>
      <c r="E11" s="55"/>
      <c r="F11" s="55" t="s">
        <v>49</v>
      </c>
      <c r="G11" s="68"/>
      <c r="H11" s="74">
        <f aca="true" t="shared" si="1" ref="H11:H30">IF($E$3="si",($H$5/$H$6*G11),IF($E$3="no",G11*$H$4,0))</f>
        <v>0</v>
      </c>
      <c r="I11" s="30"/>
      <c r="J11" s="75"/>
      <c r="K11" s="73"/>
      <c r="L11" s="73"/>
      <c r="M11" s="71">
        <v>19.35</v>
      </c>
      <c r="N11" s="31">
        <f aca="true" t="shared" si="2" ref="N11:N30">SUM(H11:M11)</f>
        <v>19.35</v>
      </c>
      <c r="O11" s="34">
        <v>19.35</v>
      </c>
      <c r="P11" s="32">
        <f aca="true" t="shared" si="3" ref="P11:P20">IF($F11="Milano","X","")</f>
      </c>
      <c r="R11" s="2"/>
    </row>
    <row r="12" spans="1:18" ht="30" customHeight="1">
      <c r="A12" s="33">
        <v>2</v>
      </c>
      <c r="B12" s="27">
        <v>41308</v>
      </c>
      <c r="C12" s="28" t="s">
        <v>48</v>
      </c>
      <c r="D12" s="29" t="s">
        <v>44</v>
      </c>
      <c r="E12" s="29"/>
      <c r="F12" s="55" t="s">
        <v>43</v>
      </c>
      <c r="G12" s="68"/>
      <c r="H12" s="74">
        <f t="shared" si="1"/>
        <v>0</v>
      </c>
      <c r="I12" s="30"/>
      <c r="J12" s="75"/>
      <c r="K12" s="73"/>
      <c r="L12" s="73"/>
      <c r="M12" s="71">
        <v>10.7</v>
      </c>
      <c r="N12" s="31">
        <f t="shared" si="2"/>
        <v>10.7</v>
      </c>
      <c r="O12" s="34">
        <v>10.7</v>
      </c>
      <c r="P12" s="32" t="str">
        <f t="shared" si="3"/>
        <v>X</v>
      </c>
      <c r="R12" s="2"/>
    </row>
    <row r="13" spans="1:18" ht="30" customHeight="1">
      <c r="A13" s="33">
        <v>3</v>
      </c>
      <c r="B13" s="27">
        <v>41308</v>
      </c>
      <c r="C13" s="28" t="s">
        <v>48</v>
      </c>
      <c r="D13" s="35" t="s">
        <v>50</v>
      </c>
      <c r="E13" s="55"/>
      <c r="F13" s="55" t="s">
        <v>43</v>
      </c>
      <c r="G13" s="68"/>
      <c r="H13" s="74">
        <f t="shared" si="1"/>
        <v>0</v>
      </c>
      <c r="I13" s="30"/>
      <c r="J13" s="73">
        <v>10</v>
      </c>
      <c r="K13" s="73"/>
      <c r="L13" s="73"/>
      <c r="M13" s="71"/>
      <c r="N13" s="31">
        <f t="shared" si="2"/>
        <v>10</v>
      </c>
      <c r="O13" s="34">
        <v>10</v>
      </c>
      <c r="P13" s="32" t="str">
        <f t="shared" si="3"/>
        <v>X</v>
      </c>
      <c r="R13" s="2"/>
    </row>
    <row r="14" spans="1:18" ht="30" customHeight="1">
      <c r="A14" s="33">
        <v>4</v>
      </c>
      <c r="B14" s="27">
        <v>41308</v>
      </c>
      <c r="C14" s="28" t="s">
        <v>48</v>
      </c>
      <c r="D14" s="35" t="s">
        <v>42</v>
      </c>
      <c r="E14" s="55"/>
      <c r="F14" s="55" t="s">
        <v>43</v>
      </c>
      <c r="G14" s="68"/>
      <c r="H14" s="74">
        <f t="shared" si="1"/>
        <v>0</v>
      </c>
      <c r="I14" s="30"/>
      <c r="J14" s="75">
        <v>25</v>
      </c>
      <c r="K14" s="73"/>
      <c r="L14" s="73"/>
      <c r="M14" s="71"/>
      <c r="N14" s="31">
        <f t="shared" si="2"/>
        <v>25</v>
      </c>
      <c r="O14" s="34">
        <v>25</v>
      </c>
      <c r="P14" s="32" t="str">
        <f t="shared" si="3"/>
        <v>X</v>
      </c>
      <c r="R14" s="2"/>
    </row>
    <row r="15" spans="1:18" ht="30" customHeight="1">
      <c r="A15" s="33">
        <v>5</v>
      </c>
      <c r="B15" s="27">
        <v>41306</v>
      </c>
      <c r="C15" s="28" t="s">
        <v>48</v>
      </c>
      <c r="D15" s="35" t="s">
        <v>42</v>
      </c>
      <c r="E15" s="55"/>
      <c r="F15" s="55" t="s">
        <v>43</v>
      </c>
      <c r="G15" s="68"/>
      <c r="H15" s="74">
        <f t="shared" si="1"/>
        <v>0</v>
      </c>
      <c r="I15" s="30"/>
      <c r="J15" s="75">
        <v>11</v>
      </c>
      <c r="K15" s="73"/>
      <c r="L15" s="73"/>
      <c r="M15" s="71"/>
      <c r="N15" s="31">
        <f t="shared" si="2"/>
        <v>11</v>
      </c>
      <c r="O15" s="34"/>
      <c r="P15" s="32" t="str">
        <f t="shared" si="3"/>
        <v>X</v>
      </c>
      <c r="R15" s="2"/>
    </row>
    <row r="16" spans="1:18" ht="30" customHeight="1">
      <c r="A16" s="33">
        <v>6</v>
      </c>
      <c r="B16" s="27">
        <v>41308</v>
      </c>
      <c r="C16" s="28" t="s">
        <v>48</v>
      </c>
      <c r="D16" s="35" t="s">
        <v>44</v>
      </c>
      <c r="E16" s="55"/>
      <c r="F16" s="55" t="s">
        <v>49</v>
      </c>
      <c r="G16" s="68"/>
      <c r="H16" s="74">
        <f t="shared" si="1"/>
        <v>0</v>
      </c>
      <c r="I16" s="30"/>
      <c r="J16" s="75"/>
      <c r="K16" s="73"/>
      <c r="L16" s="73"/>
      <c r="M16" s="71">
        <v>53.1</v>
      </c>
      <c r="N16" s="31">
        <f t="shared" si="2"/>
        <v>53.1</v>
      </c>
      <c r="O16" s="34">
        <v>53.1</v>
      </c>
      <c r="P16" s="32">
        <f t="shared" si="3"/>
      </c>
      <c r="R16" s="2"/>
    </row>
    <row r="17" spans="1:18" ht="30" customHeight="1">
      <c r="A17" s="33">
        <v>9</v>
      </c>
      <c r="B17" s="27">
        <v>41322</v>
      </c>
      <c r="C17" s="28" t="s">
        <v>54</v>
      </c>
      <c r="D17" s="35" t="s">
        <v>55</v>
      </c>
      <c r="E17" s="55"/>
      <c r="F17" s="55" t="s">
        <v>43</v>
      </c>
      <c r="G17" s="68"/>
      <c r="H17" s="74">
        <f t="shared" si="1"/>
        <v>0</v>
      </c>
      <c r="I17" s="30">
        <v>1.6</v>
      </c>
      <c r="J17" s="75"/>
      <c r="K17" s="73"/>
      <c r="L17" s="73"/>
      <c r="M17" s="71"/>
      <c r="N17" s="31">
        <f t="shared" si="2"/>
        <v>1.6</v>
      </c>
      <c r="O17" s="34">
        <v>1.6</v>
      </c>
      <c r="P17" s="32" t="str">
        <f t="shared" si="3"/>
        <v>X</v>
      </c>
      <c r="R17" s="2"/>
    </row>
    <row r="18" spans="1:18" ht="30" customHeight="1">
      <c r="A18" s="33">
        <v>10</v>
      </c>
      <c r="B18" s="27">
        <v>41322</v>
      </c>
      <c r="C18" s="28" t="s">
        <v>51</v>
      </c>
      <c r="D18" s="35" t="s">
        <v>44</v>
      </c>
      <c r="E18" s="55"/>
      <c r="F18" s="55" t="s">
        <v>43</v>
      </c>
      <c r="G18" s="68"/>
      <c r="H18" s="74">
        <f t="shared" si="1"/>
        <v>0</v>
      </c>
      <c r="I18" s="30"/>
      <c r="J18" s="75"/>
      <c r="K18" s="73"/>
      <c r="L18" s="73"/>
      <c r="M18" s="71">
        <v>4.7</v>
      </c>
      <c r="N18" s="31">
        <f t="shared" si="2"/>
        <v>4.7</v>
      </c>
      <c r="O18" s="34">
        <v>4.7</v>
      </c>
      <c r="P18" s="32" t="str">
        <f t="shared" si="3"/>
        <v>X</v>
      </c>
      <c r="R18" s="2"/>
    </row>
    <row r="19" spans="1:18" ht="30" customHeight="1">
      <c r="A19" s="33">
        <v>11</v>
      </c>
      <c r="B19" s="27">
        <v>41322</v>
      </c>
      <c r="C19" s="28" t="s">
        <v>51</v>
      </c>
      <c r="D19" s="35" t="s">
        <v>46</v>
      </c>
      <c r="E19" s="55"/>
      <c r="F19" s="55" t="s">
        <v>43</v>
      </c>
      <c r="G19" s="68"/>
      <c r="H19" s="74">
        <f t="shared" si="1"/>
        <v>0</v>
      </c>
      <c r="I19" s="75">
        <v>41</v>
      </c>
      <c r="J19" s="75"/>
      <c r="K19" s="73"/>
      <c r="L19" s="73"/>
      <c r="M19" s="71"/>
      <c r="N19" s="31">
        <f t="shared" si="2"/>
        <v>41</v>
      </c>
      <c r="O19" s="34">
        <v>41</v>
      </c>
      <c r="P19" s="32" t="str">
        <f t="shared" si="3"/>
        <v>X</v>
      </c>
      <c r="R19" s="2"/>
    </row>
    <row r="20" spans="1:18" ht="30" customHeight="1">
      <c r="A20" s="33">
        <v>12</v>
      </c>
      <c r="B20" s="27">
        <v>41322</v>
      </c>
      <c r="C20" s="28" t="s">
        <v>51</v>
      </c>
      <c r="D20" s="35" t="s">
        <v>45</v>
      </c>
      <c r="E20" s="55"/>
      <c r="F20" s="55" t="s">
        <v>43</v>
      </c>
      <c r="G20" s="69">
        <v>128</v>
      </c>
      <c r="H20" s="74">
        <f>IF($E$3="si",($H$5/$H$6*G20),IF($E$3="no",G20*$H$4,0))</f>
        <v>20.277227722772277</v>
      </c>
      <c r="I20" s="30"/>
      <c r="J20" s="75"/>
      <c r="K20" s="73"/>
      <c r="L20" s="73"/>
      <c r="M20" s="71"/>
      <c r="N20" s="31">
        <f t="shared" si="2"/>
        <v>20.277227722772277</v>
      </c>
      <c r="O20" s="34"/>
      <c r="P20" s="32" t="str">
        <f t="shared" si="3"/>
        <v>X</v>
      </c>
      <c r="R20" s="2"/>
    </row>
    <row r="21" spans="1:18" ht="34.5" customHeight="1">
      <c r="A21" s="33">
        <v>13</v>
      </c>
      <c r="B21" s="27">
        <v>41322</v>
      </c>
      <c r="C21" s="28" t="s">
        <v>51</v>
      </c>
      <c r="D21" s="35" t="s">
        <v>50</v>
      </c>
      <c r="E21" s="55"/>
      <c r="F21" s="55" t="s">
        <v>43</v>
      </c>
      <c r="G21" s="68"/>
      <c r="H21" s="74">
        <f t="shared" si="1"/>
        <v>0</v>
      </c>
      <c r="I21" s="30"/>
      <c r="J21" s="75">
        <v>10</v>
      </c>
      <c r="K21" s="73"/>
      <c r="L21" s="73"/>
      <c r="M21" s="71"/>
      <c r="N21" s="31">
        <f t="shared" si="2"/>
        <v>10</v>
      </c>
      <c r="O21" s="34">
        <v>10</v>
      </c>
      <c r="P21" s="32" t="s">
        <v>52</v>
      </c>
      <c r="R21" s="2"/>
    </row>
    <row r="22" spans="1:18" ht="30" customHeight="1">
      <c r="A22" s="33">
        <v>14</v>
      </c>
      <c r="B22" s="38">
        <v>41327</v>
      </c>
      <c r="C22" s="35" t="s">
        <v>51</v>
      </c>
      <c r="D22" s="40" t="s">
        <v>46</v>
      </c>
      <c r="E22" s="36"/>
      <c r="F22" s="37" t="s">
        <v>43</v>
      </c>
      <c r="G22" s="69"/>
      <c r="H22" s="74">
        <f t="shared" si="1"/>
        <v>0</v>
      </c>
      <c r="I22" s="72">
        <v>17</v>
      </c>
      <c r="J22" s="39"/>
      <c r="K22" s="73"/>
      <c r="L22" s="73"/>
      <c r="M22" s="71"/>
      <c r="N22" s="31">
        <f aca="true" t="shared" si="4" ref="N22:N29">SUM(H22:M22)</f>
        <v>17</v>
      </c>
      <c r="O22" s="34"/>
      <c r="P22" s="32" t="str">
        <f aca="true" t="shared" si="5" ref="P22:P29">IF(F22="Milano","X","")</f>
        <v>X</v>
      </c>
      <c r="R22" s="2"/>
    </row>
    <row r="23" spans="1:18" ht="30" customHeight="1">
      <c r="A23" s="33">
        <v>15</v>
      </c>
      <c r="B23" s="38">
        <v>41327</v>
      </c>
      <c r="C23" s="35" t="s">
        <v>51</v>
      </c>
      <c r="D23" s="40" t="s">
        <v>47</v>
      </c>
      <c r="E23" s="36"/>
      <c r="F23" s="37" t="s">
        <v>43</v>
      </c>
      <c r="G23" s="69"/>
      <c r="H23" s="74">
        <f t="shared" si="1"/>
        <v>0</v>
      </c>
      <c r="I23" s="72"/>
      <c r="J23" s="73"/>
      <c r="K23" s="73"/>
      <c r="L23" s="73"/>
      <c r="M23" s="71">
        <v>5</v>
      </c>
      <c r="N23" s="31">
        <f t="shared" si="4"/>
        <v>5</v>
      </c>
      <c r="O23" s="34"/>
      <c r="P23" s="32" t="str">
        <f t="shared" si="5"/>
        <v>X</v>
      </c>
      <c r="R23" s="2"/>
    </row>
    <row r="24" spans="1:18" ht="30" customHeight="1">
      <c r="A24" s="33">
        <v>16</v>
      </c>
      <c r="B24" s="38">
        <v>41327</v>
      </c>
      <c r="C24" s="35" t="s">
        <v>51</v>
      </c>
      <c r="D24" s="40" t="s">
        <v>55</v>
      </c>
      <c r="E24" s="36"/>
      <c r="F24" s="37" t="s">
        <v>43</v>
      </c>
      <c r="G24" s="69"/>
      <c r="H24" s="74">
        <f t="shared" si="1"/>
        <v>0</v>
      </c>
      <c r="I24" s="72">
        <v>5.2</v>
      </c>
      <c r="J24" s="73"/>
      <c r="K24" s="73"/>
      <c r="L24" s="73"/>
      <c r="M24" s="71"/>
      <c r="N24" s="31">
        <f t="shared" si="4"/>
        <v>5.2</v>
      </c>
      <c r="O24" s="34"/>
      <c r="P24" s="32" t="str">
        <f t="shared" si="5"/>
        <v>X</v>
      </c>
      <c r="R24" s="2"/>
    </row>
    <row r="25" spans="1:18" ht="30" customHeight="1">
      <c r="A25" s="33">
        <v>17</v>
      </c>
      <c r="B25" s="38">
        <v>41328</v>
      </c>
      <c r="C25" s="35" t="s">
        <v>53</v>
      </c>
      <c r="D25" s="40" t="s">
        <v>46</v>
      </c>
      <c r="E25" s="36"/>
      <c r="F25" s="37" t="s">
        <v>43</v>
      </c>
      <c r="G25" s="69"/>
      <c r="H25" s="74">
        <f t="shared" si="1"/>
        <v>0</v>
      </c>
      <c r="I25" s="72">
        <v>55</v>
      </c>
      <c r="J25" s="73"/>
      <c r="K25" s="73"/>
      <c r="L25" s="73"/>
      <c r="M25" s="71"/>
      <c r="N25" s="31">
        <f t="shared" si="4"/>
        <v>55</v>
      </c>
      <c r="O25" s="34">
        <v>55</v>
      </c>
      <c r="P25" s="32" t="str">
        <f t="shared" si="5"/>
        <v>X</v>
      </c>
      <c r="R25" s="2"/>
    </row>
    <row r="26" spans="1:18" ht="30" customHeight="1">
      <c r="A26" s="33">
        <v>18</v>
      </c>
      <c r="B26" s="38">
        <v>41328</v>
      </c>
      <c r="C26" s="35" t="s">
        <v>54</v>
      </c>
      <c r="D26" s="40" t="s">
        <v>45</v>
      </c>
      <c r="E26" s="36"/>
      <c r="F26" s="37" t="s">
        <v>43</v>
      </c>
      <c r="G26" s="69">
        <v>128</v>
      </c>
      <c r="H26" s="74">
        <f t="shared" si="1"/>
        <v>20.277227722772277</v>
      </c>
      <c r="I26" s="72"/>
      <c r="J26" s="73"/>
      <c r="K26" s="73"/>
      <c r="L26" s="73"/>
      <c r="M26" s="71"/>
      <c r="N26" s="31">
        <f t="shared" si="4"/>
        <v>20.277227722772277</v>
      </c>
      <c r="O26" s="34"/>
      <c r="P26" s="32" t="str">
        <f t="shared" si="5"/>
        <v>X</v>
      </c>
      <c r="R26" s="2"/>
    </row>
    <row r="27" spans="1:18" ht="30" customHeight="1">
      <c r="A27" s="33">
        <v>19</v>
      </c>
      <c r="B27" s="38">
        <v>41328</v>
      </c>
      <c r="C27" s="35" t="s">
        <v>54</v>
      </c>
      <c r="D27" s="40" t="s">
        <v>55</v>
      </c>
      <c r="E27" s="36"/>
      <c r="F27" s="37" t="s">
        <v>43</v>
      </c>
      <c r="G27" s="69"/>
      <c r="H27" s="74">
        <f t="shared" si="1"/>
        <v>0</v>
      </c>
      <c r="I27" s="72">
        <v>5.2</v>
      </c>
      <c r="J27" s="73"/>
      <c r="K27" s="73"/>
      <c r="L27" s="73"/>
      <c r="M27" s="71"/>
      <c r="N27" s="31">
        <f t="shared" si="4"/>
        <v>5.2</v>
      </c>
      <c r="O27" s="34">
        <v>2.5</v>
      </c>
      <c r="P27" s="32" t="str">
        <f t="shared" si="5"/>
        <v>X</v>
      </c>
      <c r="R27" s="2"/>
    </row>
    <row r="28" spans="1:18" ht="30" customHeight="1">
      <c r="A28" s="33">
        <v>20</v>
      </c>
      <c r="B28" s="38">
        <v>41330</v>
      </c>
      <c r="C28" s="35" t="s">
        <v>51</v>
      </c>
      <c r="D28" s="40" t="s">
        <v>44</v>
      </c>
      <c r="E28" s="36"/>
      <c r="F28" s="37" t="s">
        <v>43</v>
      </c>
      <c r="G28" s="69"/>
      <c r="H28" s="74">
        <f t="shared" si="1"/>
        <v>0</v>
      </c>
      <c r="I28" s="72"/>
      <c r="J28" s="73"/>
      <c r="K28" s="73"/>
      <c r="L28" s="73"/>
      <c r="M28" s="71">
        <v>19.3</v>
      </c>
      <c r="N28" s="31">
        <f t="shared" si="4"/>
        <v>19.3</v>
      </c>
      <c r="O28" s="34">
        <v>19.3</v>
      </c>
      <c r="P28" s="32" t="str">
        <f t="shared" si="5"/>
        <v>X</v>
      </c>
      <c r="R28" s="2"/>
    </row>
    <row r="29" spans="1:18" ht="30" customHeight="1">
      <c r="A29" s="33">
        <v>21</v>
      </c>
      <c r="B29" s="38">
        <v>41332</v>
      </c>
      <c r="C29" s="35" t="s">
        <v>51</v>
      </c>
      <c r="D29" s="40" t="s">
        <v>44</v>
      </c>
      <c r="E29" s="36"/>
      <c r="F29" s="37" t="s">
        <v>43</v>
      </c>
      <c r="G29" s="69"/>
      <c r="H29" s="74">
        <f t="shared" si="1"/>
        <v>0</v>
      </c>
      <c r="I29" s="72"/>
      <c r="J29" s="73"/>
      <c r="K29" s="73"/>
      <c r="L29" s="73"/>
      <c r="M29" s="71">
        <v>40</v>
      </c>
      <c r="N29" s="31">
        <f t="shared" si="4"/>
        <v>40</v>
      </c>
      <c r="O29" s="34">
        <v>40</v>
      </c>
      <c r="P29" s="32" t="str">
        <f t="shared" si="5"/>
        <v>X</v>
      </c>
      <c r="R29" s="2"/>
    </row>
    <row r="30" spans="1:18" ht="30" customHeight="1">
      <c r="A30" s="33">
        <v>22</v>
      </c>
      <c r="B30" s="38">
        <v>41332</v>
      </c>
      <c r="C30" s="35" t="s">
        <v>51</v>
      </c>
      <c r="D30" s="40" t="s">
        <v>56</v>
      </c>
      <c r="E30" s="29"/>
      <c r="F30" s="37" t="s">
        <v>43</v>
      </c>
      <c r="G30" s="69"/>
      <c r="H30" s="74">
        <f t="shared" si="1"/>
        <v>0</v>
      </c>
      <c r="I30" s="72">
        <v>1.6</v>
      </c>
      <c r="J30" s="73"/>
      <c r="K30" s="73"/>
      <c r="L30" s="73"/>
      <c r="M30" s="71"/>
      <c r="N30" s="31">
        <f t="shared" si="2"/>
        <v>1.6</v>
      </c>
      <c r="O30" s="34">
        <v>1.6</v>
      </c>
      <c r="P30" s="32"/>
      <c r="R30" s="2"/>
    </row>
    <row r="32" spans="1:17" ht="18.75">
      <c r="A32" s="48"/>
      <c r="B32" s="49"/>
      <c r="C32" s="49"/>
      <c r="D32" s="49"/>
      <c r="E32" s="49"/>
      <c r="F32" s="49"/>
      <c r="G32" s="49"/>
      <c r="H32" s="49"/>
      <c r="I32" s="49"/>
      <c r="J32" s="70"/>
      <c r="K32" s="70"/>
      <c r="L32" s="49"/>
      <c r="M32" s="49"/>
      <c r="N32" s="49"/>
      <c r="O32" s="49"/>
      <c r="P32" s="70"/>
      <c r="Q32" s="3"/>
    </row>
    <row r="33" spans="1:17" ht="18.75">
      <c r="A33" s="58"/>
      <c r="B33" s="59"/>
      <c r="C33" s="60"/>
      <c r="D33" s="61"/>
      <c r="E33" s="61"/>
      <c r="F33" s="62"/>
      <c r="G33" s="63"/>
      <c r="H33" s="64"/>
      <c r="I33" s="65"/>
      <c r="J33" s="70"/>
      <c r="K33" s="70"/>
      <c r="L33" s="65"/>
      <c r="M33" s="65"/>
      <c r="N33" s="66"/>
      <c r="O33" s="67"/>
      <c r="P33" s="70"/>
      <c r="Q33" s="3"/>
    </row>
    <row r="34" spans="1:17" ht="18.75">
      <c r="A34" s="48"/>
      <c r="B34" s="57" t="s">
        <v>37</v>
      </c>
      <c r="C34" s="57"/>
      <c r="D34" s="57"/>
      <c r="E34" s="49"/>
      <c r="F34" s="49"/>
      <c r="G34" s="57" t="s">
        <v>39</v>
      </c>
      <c r="H34" s="57"/>
      <c r="I34" s="57"/>
      <c r="J34" s="70"/>
      <c r="K34" s="70"/>
      <c r="L34" s="57" t="s">
        <v>38</v>
      </c>
      <c r="M34" s="57"/>
      <c r="N34" s="57"/>
      <c r="O34" s="49"/>
      <c r="P34" s="70"/>
      <c r="Q34" s="3"/>
    </row>
    <row r="35" spans="1:17" ht="18.75">
      <c r="A35" s="48"/>
      <c r="B35" s="49"/>
      <c r="C35" s="49"/>
      <c r="D35" s="49"/>
      <c r="E35" s="49"/>
      <c r="F35" s="49"/>
      <c r="G35" s="49"/>
      <c r="H35" s="49"/>
      <c r="I35" s="49"/>
      <c r="J35" s="70"/>
      <c r="K35" s="70"/>
      <c r="L35" s="49"/>
      <c r="M35" s="49"/>
      <c r="N35" s="49"/>
      <c r="O35" s="49"/>
      <c r="P35" s="70"/>
      <c r="Q35" s="3"/>
    </row>
    <row r="36" spans="1:17" ht="18.75">
      <c r="A36" s="48"/>
      <c r="B36" s="49"/>
      <c r="C36" s="49"/>
      <c r="D36" s="49"/>
      <c r="E36" s="49"/>
      <c r="F36" s="49"/>
      <c r="G36" s="49"/>
      <c r="H36" s="49"/>
      <c r="I36" s="49"/>
      <c r="J36" s="70"/>
      <c r="K36" s="70"/>
      <c r="L36" s="49"/>
      <c r="M36" s="49"/>
      <c r="N36" s="49"/>
      <c r="O36" s="49"/>
      <c r="P36" s="70"/>
      <c r="Q36" s="3"/>
    </row>
  </sheetData>
  <sheetProtection/>
  <mergeCells count="24">
    <mergeCell ref="B3:D3"/>
    <mergeCell ref="E3:F3"/>
    <mergeCell ref="I8:I10"/>
    <mergeCell ref="L8:M8"/>
    <mergeCell ref="K8:K10"/>
    <mergeCell ref="E7:F7"/>
    <mergeCell ref="L9:L10"/>
    <mergeCell ref="J8:J10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N5:O5"/>
    <mergeCell ref="A8:A10"/>
    <mergeCell ref="C8:C10"/>
    <mergeCell ref="D8:D10"/>
    <mergeCell ref="E8:E10"/>
    <mergeCell ref="F8:F10"/>
    <mergeCell ref="G8:G9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33 N11:N30">
      <formula1>0</formula1>
    </dataValidation>
    <dataValidation type="decimal" operator="greaterThanOrEqual" allowBlank="1" showErrorMessage="1" errorTitle="Valore" error="Inserire un numero maggiore o uguale a 0 (zero)!" sqref="H33:M33 H11:M30">
      <formula1>0</formula1>
    </dataValidation>
    <dataValidation type="textLength" operator="greaterThan" allowBlank="1" showErrorMessage="1" sqref="D33:E33 D22:E30 F11:F21">
      <formula1>1</formula1>
    </dataValidation>
    <dataValidation type="textLength" operator="greaterThan" sqref="F33 F22:F30 G11:G21">
      <formula1>1</formula1>
    </dataValidation>
    <dataValidation type="date" operator="greaterThanOrEqual" showErrorMessage="1" errorTitle="Data" error="Inserire una data superiore al 1/11/2000" sqref="B33 B22:B30">
      <formula1>36831</formula1>
    </dataValidation>
    <dataValidation type="textLength" operator="greaterThan" allowBlank="1" sqref="C33 C22:C30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29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Lucia Rana</cp:lastModifiedBy>
  <cp:lastPrinted>2013-03-21T10:49:08Z</cp:lastPrinted>
  <dcterms:created xsi:type="dcterms:W3CDTF">2007-03-06T14:42:56Z</dcterms:created>
  <dcterms:modified xsi:type="dcterms:W3CDTF">2013-03-21T10:51:58Z</dcterms:modified>
  <cp:category/>
  <cp:version/>
  <cp:contentType/>
  <cp:contentStatus/>
  <cp:revision>1</cp:revision>
</cp:coreProperties>
</file>