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Estero'!$A$1:$R$45</definedName>
    <definedName name="_xlnm.Print_Area" localSheetId="1">'Nota Spese Italia'!$A$1:$S$94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12" l="1"/>
  <c r="H11" i="1"/>
  <c r="H11" i="3"/>
  <c r="O7"/>
  <c r="P3" s="1"/>
  <c r="M7"/>
  <c r="L7"/>
  <c r="K7"/>
  <c r="J7"/>
  <c r="I7"/>
  <c r="G7"/>
  <c r="H37"/>
  <c r="H40"/>
  <c r="N40" s="1"/>
  <c r="N11" i="1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88"/>
  <c r="N88"/>
  <c r="P87"/>
  <c r="N87"/>
  <c r="P86"/>
  <c r="N86"/>
  <c r="P85"/>
  <c r="N85"/>
  <c r="P84"/>
  <c r="N84"/>
  <c r="P40" i="3"/>
  <c r="P39"/>
  <c r="H39"/>
  <c r="N39" s="1"/>
  <c r="P38"/>
  <c r="H38"/>
  <c r="N38" s="1"/>
  <c r="P37"/>
  <c r="N37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<sst xmlns="http://schemas.openxmlformats.org/spreadsheetml/2006/main" count="110" uniqueCount="62">
  <si>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</si>
  <si>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</si>
  <si>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</si>
  <si>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</si>
  <si>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</si>
  <si>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</si>
  <si>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</si>
  <si>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</si>
  <si>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</si>
  <si>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</si>
  <si>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</si>
  <si>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</si>
  <si>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</si>
  <si>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</si>
  <si>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</si>
  <si>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</si>
  <si>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</si>
  <si>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</si>
  <si>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</si>
  <si>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</si>
  <si>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</si>
  <si>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</si>
  <si>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</si>
  <si>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</si>
  <si>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</si>
  <si>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</si>
  <si>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</si>
  <si>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</si>
  <si>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</si>
  <si>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</si>
  <si>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</si>
  <si>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</si>
  <si>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</si>
  <si>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</si>
  <si>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</si>
  <si>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</si>
  <si>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</si>
  <si>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</si>
  <si>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</si>
  <si>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</si>
  <si>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</si>
  <si>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</si>
  <si>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</si>
  <si>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</si>
  <si>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</si>
  <si>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12 01</t>
  </si>
  <si>
    <t>Massimiliano Luppi</t>
  </si>
  <si>
    <t>DICEMBRE</t>
  </si>
  <si>
    <t>PARK</t>
  </si>
  <si>
    <t>MILANO</t>
  </si>
  <si>
    <t>TAXI</t>
  </si>
  <si>
    <t>VARESE</t>
  </si>
  <si>
    <t>AUTOSTRADA</t>
  </si>
  <si>
    <t>VITTO</t>
  </si>
  <si>
    <t>(importi in Valuta KN)</t>
  </si>
  <si>
    <t>CROAZIA</t>
  </si>
  <si>
    <t>KN</t>
  </si>
  <si>
    <t>EXTRA HOTEL</t>
  </si>
  <si>
    <t>DEMO</t>
  </si>
  <si>
    <t>DEMO ISRAELE</t>
  </si>
  <si>
    <t>DEMO CROAZIA</t>
  </si>
  <si>
    <t>12 02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</si>
</sst>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R11" sqref="R11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44</v>
      </c>
      <c r="E1" s="112"/>
      <c r="F1" s="51">
        <v>41609</v>
      </c>
      <c r="G1" s="50" t="s">
        <v>61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1102</v>
      </c>
      <c r="Q1" s="3" t="s">
        <v>28</v>
      </c>
      <c r="R1" s="155">
        <f>SUM(R11:R12)</f>
        <v>171.79999999999998</v>
      </c>
    </row>
    <row r="2" spans="1:18" s="8" customFormat="1" ht="57.75" customHeight="1">
      <c r="A2" s="4"/>
      <c r="B2" s="113" t="s">
        <v>2</v>
      </c>
      <c r="C2" s="113"/>
      <c r="D2" s="112"/>
      <c r="E2" s="112"/>
      <c r="F2" s="9"/>
      <c r="G2" s="9"/>
      <c r="N2" s="10" t="s">
        <v>3</v>
      </c>
      <c r="O2" s="11"/>
      <c r="P2" s="12"/>
      <c r="Q2" s="3" t="s">
        <v>27</v>
      </c>
      <c r="R2" s="155"/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992</v>
      </c>
      <c r="Q3" s="13"/>
      <c r="R3" s="155">
        <f>R11</f>
        <v>130.38999999999999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110</v>
      </c>
      <c r="Q5" s="13"/>
      <c r="R5" s="155">
        <f>R1-R3</f>
        <v>41.41</v>
      </c>
    </row>
    <row r="6" spans="1:18" s="8" customFormat="1" ht="43.5" customHeight="1" thickTop="1" thickBot="1">
      <c r="A6" s="4"/>
      <c r="B6" s="56" t="s">
        <v>54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>SUM(G11:G40)</f>
        <v>0</v>
      </c>
      <c r="H7" s="97">
        <f>SUM(H11:H40)</f>
        <v>0</v>
      </c>
      <c r="I7" s="81">
        <f>SUM(I11:I40)</f>
        <v>0</v>
      </c>
      <c r="J7" s="81">
        <f>SUM(J11:J40)</f>
        <v>110</v>
      </c>
      <c r="K7" s="81">
        <f>SUM(K11:K40)</f>
        <v>0</v>
      </c>
      <c r="L7" s="81">
        <f>SUM(L11:L40)</f>
        <v>992</v>
      </c>
      <c r="M7" s="82">
        <f>SUM(M11:M40)</f>
        <v>0</v>
      </c>
      <c r="N7" s="80">
        <f>SUM(N11:N40)</f>
        <v>1102</v>
      </c>
      <c r="O7" s="83">
        <f>SUM(O11:O40)</f>
        <v>992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33</v>
      </c>
      <c r="F8" s="135" t="s">
        <v>32</v>
      </c>
      <c r="G8" s="136" t="s">
        <v>15</v>
      </c>
      <c r="H8" s="138" t="s">
        <v>16</v>
      </c>
      <c r="I8" s="124" t="s">
        <v>37</v>
      </c>
      <c r="J8" s="125" t="s">
        <v>39</v>
      </c>
      <c r="K8" s="125" t="s">
        <v>38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40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37</v>
      </c>
      <c r="I9" s="124" t="s">
        <v>37</v>
      </c>
      <c r="J9" s="124"/>
      <c r="K9" s="124" t="s">
        <v>36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41651</v>
      </c>
      <c r="C11" s="29" t="s">
        <v>58</v>
      </c>
      <c r="D11" s="30" t="s">
        <v>57</v>
      </c>
      <c r="E11" s="30" t="s">
        <v>55</v>
      </c>
      <c r="F11" s="31" t="s">
        <v>56</v>
      </c>
      <c r="G11" s="95"/>
      <c r="H11" s="33">
        <f>IF($D$3="si",($G$5/$G$6*G11),IF($D$3="no",G11*$G$4,0))</f>
        <v>0</v>
      </c>
      <c r="I11" s="34"/>
      <c r="J11" s="35"/>
      <c r="K11" s="68"/>
      <c r="L11" s="68">
        <v>992</v>
      </c>
      <c r="M11" s="38"/>
      <c r="N11" s="39">
        <f>SUM(H11:M11)</f>
        <v>992</v>
      </c>
      <c r="O11" s="40">
        <v>992</v>
      </c>
      <c r="P11" s="41"/>
      <c r="Q11" s="2"/>
      <c r="R11" s="74">
        <v>130.38999999999999</v>
      </c>
    </row>
    <row r="12" spans="1:18" ht="30" customHeight="1">
      <c r="A12" s="42">
        <v>2</v>
      </c>
      <c r="B12" s="47">
        <v>41654</v>
      </c>
      <c r="C12" s="44" t="s">
        <v>58</v>
      </c>
      <c r="D12" s="30" t="s">
        <v>50</v>
      </c>
      <c r="E12" s="30" t="s">
        <v>55</v>
      </c>
      <c r="F12" s="31" t="s">
        <v>56</v>
      </c>
      <c r="G12" s="32"/>
      <c r="H12" s="33">
        <f>IF($D$3="si",($G$5/$G$6*G12),IF($D$3="no",G12*$G$4,0))</f>
        <v>0</v>
      </c>
      <c r="I12" s="34"/>
      <c r="J12" s="35">
        <v>110</v>
      </c>
      <c r="K12" s="68"/>
      <c r="L12" s="37"/>
      <c r="M12" s="38"/>
      <c r="N12" s="39">
        <f>SUM(H12:M12)</f>
        <v>110</v>
      </c>
      <c r="O12" s="43"/>
      <c r="P12" s="41"/>
      <c r="Q12" s="2"/>
      <c r="R12" s="74">
        <v>41.41</v>
      </c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0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1">SUM(H13:M13)</f>
        <v>0</v>
      </c>
      <c r="O13" s="43"/>
      <c r="P13" s="41" t="str">
        <f t="shared" ref="P13:P27" si="2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8"/>
      <c r="L14" s="37"/>
      <c r="M14" s="38"/>
      <c r="N14" s="39">
        <f t="shared" si="1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8"/>
      <c r="L15" s="37"/>
      <c r="M15" s="38"/>
      <c r="N15" s="39">
        <f t="shared" si="1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8"/>
      <c r="L16" s="37"/>
      <c r="M16" s="38"/>
      <c r="N16" s="39">
        <f t="shared" si="1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3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4">SUM(H28:M28)</f>
        <v>0</v>
      </c>
      <c r="O28" s="43"/>
      <c r="P28" s="41" t="str">
        <f t="shared" ref="P28" si="5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6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7">SUM(H29:M29)</f>
        <v>0</v>
      </c>
      <c r="O29" s="43"/>
      <c r="P29" s="41" t="str">
        <f t="shared" ref="P29:P31" si="8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6"/>
        <v>0</v>
      </c>
      <c r="I30" s="48"/>
      <c r="J30" s="36"/>
      <c r="K30" s="37"/>
      <c r="L30" s="37"/>
      <c r="M30" s="38"/>
      <c r="N30" s="39">
        <f t="shared" si="7"/>
        <v>0</v>
      </c>
      <c r="O30" s="43"/>
      <c r="P30" s="41" t="str">
        <f t="shared" si="8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6"/>
        <v>0</v>
      </c>
      <c r="I31" s="48"/>
      <c r="J31" s="36"/>
      <c r="K31" s="37"/>
      <c r="L31" s="37"/>
      <c r="M31" s="38"/>
      <c r="N31" s="39">
        <f t="shared" si="7"/>
        <v>0</v>
      </c>
      <c r="O31" s="43"/>
      <c r="P31" s="41" t="str">
        <f t="shared" si="8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9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0">SUM(H32:M32)</f>
        <v>0</v>
      </c>
      <c r="O32" s="43"/>
      <c r="P32" s="41" t="str">
        <f t="shared" ref="P32:P39" si="11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9"/>
        <v>0</v>
      </c>
      <c r="I35" s="48"/>
      <c r="J35" s="36"/>
      <c r="K35" s="37"/>
      <c r="L35" s="37"/>
      <c r="M35" s="38"/>
      <c r="N35" s="39">
        <f t="shared" si="10"/>
        <v>0</v>
      </c>
      <c r="O35" s="43"/>
      <c r="P35" s="41" t="str">
        <f t="shared" si="11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9"/>
        <v>0</v>
      </c>
      <c r="I36" s="48"/>
      <c r="J36" s="36"/>
      <c r="K36" s="37"/>
      <c r="L36" s="37"/>
      <c r="M36" s="38"/>
      <c r="N36" s="39">
        <f t="shared" si="10"/>
        <v>0</v>
      </c>
      <c r="O36" s="43"/>
      <c r="P36" s="41" t="str">
        <f t="shared" si="11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0"/>
        <v>0</v>
      </c>
      <c r="O37" s="43"/>
      <c r="P37" s="41" t="str">
        <f t="shared" si="11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9"/>
        <v>0</v>
      </c>
      <c r="I38" s="48"/>
      <c r="J38" s="36"/>
      <c r="K38" s="37"/>
      <c r="L38" s="37"/>
      <c r="M38" s="38"/>
      <c r="N38" s="39">
        <f t="shared" si="10"/>
        <v>0</v>
      </c>
      <c r="O38" s="43"/>
      <c r="P38" s="41" t="str">
        <f t="shared" si="11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9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1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2">SUM(H40:M40)</f>
        <v>0</v>
      </c>
      <c r="O40" s="43"/>
      <c r="P40" s="41" t="str">
        <f t="shared" ref="P40" si="13">IF(F40="Milano","X","")</f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41</v>
      </c>
      <c r="C43" s="78"/>
      <c r="D43" s="78"/>
      <c r="E43" s="61"/>
      <c r="F43" s="61"/>
      <c r="G43" s="78" t="s">
        <v>43</v>
      </c>
      <c r="H43" s="78"/>
      <c r="I43" s="78"/>
      <c r="J43" s="61"/>
      <c r="K43" s="61"/>
      <c r="L43" s="78" t="s">
        <v>42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3:C40 C12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tabSelected="1" view="pageBreakPreview" zoomScale="50" zoomScaleSheetLayoutView="50" workbookViewId="0">
      <pane ySplit="5" topLeftCell="A6" activePane="bottomLeft" state="frozen"/>
      <selection pane="bottomLeft" activeCell="E23" sqref="E23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 t="s">
        <v>46</v>
      </c>
      <c r="F1" s="112"/>
      <c r="G1" s="51" t="s">
        <v>47</v>
      </c>
      <c r="H1" s="50" t="s">
        <v>45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147.1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27</v>
      </c>
      <c r="F3" s="112"/>
      <c r="N3" s="10" t="s">
        <v>4</v>
      </c>
      <c r="O3" s="11"/>
      <c r="P3" s="12">
        <f>+O7</f>
        <v>128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4</v>
      </c>
      <c r="F5" s="14"/>
      <c r="G5" s="10" t="s">
        <v>7</v>
      </c>
      <c r="H5" s="21">
        <v>1.1100000000000001</v>
      </c>
      <c r="N5" s="120" t="s">
        <v>8</v>
      </c>
      <c r="O5" s="120"/>
      <c r="P5" s="22">
        <f>P1-P2-P3-P4</f>
        <v>19.099999999999994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>SUM(G11:G88)</f>
        <v>0</v>
      </c>
      <c r="H7" s="25">
        <f>SUM(H11:H88)</f>
        <v>0</v>
      </c>
      <c r="I7" s="65">
        <f>SUM(I11:I88)</f>
        <v>43.6</v>
      </c>
      <c r="J7" s="71">
        <f>SUM(J11:J88)</f>
        <v>90</v>
      </c>
      <c r="K7" s="66">
        <f>SUM(K11:K88)</f>
        <v>0</v>
      </c>
      <c r="L7" s="66">
        <f>SUM(L11:L88)</f>
        <v>0</v>
      </c>
      <c r="M7" s="66">
        <f>SUM(M11:M88)</f>
        <v>13.5</v>
      </c>
      <c r="N7" s="66">
        <f>SUM(N11:N88)</f>
        <v>147.1</v>
      </c>
      <c r="O7" s="67">
        <f>SUM(O11:O88)</f>
        <v>128</v>
      </c>
      <c r="P7" s="13">
        <f>+N7-SUM(I7:M7)</f>
        <v>0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34</v>
      </c>
      <c r="G8" s="150" t="s">
        <v>15</v>
      </c>
      <c r="H8" s="151" t="s">
        <v>16</v>
      </c>
      <c r="I8" s="125" t="s">
        <v>37</v>
      </c>
      <c r="J8" s="125" t="s">
        <v>39</v>
      </c>
      <c r="K8" s="125" t="s">
        <v>38</v>
      </c>
      <c r="L8" s="139" t="s">
        <v>35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37</v>
      </c>
      <c r="J9" s="124"/>
      <c r="K9" s="124" t="s">
        <v>36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41609</v>
      </c>
      <c r="C11" s="29" t="s">
        <v>59</v>
      </c>
      <c r="D11" s="29" t="s">
        <v>48</v>
      </c>
      <c r="E11" s="69"/>
      <c r="F11" s="69" t="s">
        <v>49</v>
      </c>
      <c r="G11" s="100"/>
      <c r="H11" s="106">
        <f>IF($E$3="si",($H$5/$H$6*G11),IF($E$3="no",G11*$H$4,0))</f>
        <v>0</v>
      </c>
      <c r="I11" s="72">
        <v>38</v>
      </c>
      <c r="J11" s="72"/>
      <c r="K11" s="34"/>
      <c r="L11" s="35"/>
      <c r="M11" s="37"/>
      <c r="N11" s="39">
        <f>SUM(H11:M11)</f>
        <v>38</v>
      </c>
      <c r="O11" s="40">
        <v>38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41654</v>
      </c>
      <c r="C12" s="29" t="s">
        <v>60</v>
      </c>
      <c r="D12" s="44" t="s">
        <v>50</v>
      </c>
      <c r="E12" s="69"/>
      <c r="F12" s="69" t="s">
        <v>51</v>
      </c>
      <c r="G12" s="101"/>
      <c r="H12" s="106">
        <f t="shared" ref="H12:H75" si="0">IF($E$3="si",($H$5/$H$6*G12),IF($E$3="no",G12*$H$4,0))</f>
        <v>0</v>
      </c>
      <c r="I12" s="72"/>
      <c r="J12" s="72">
        <v>90</v>
      </c>
      <c r="K12" s="34"/>
      <c r="L12" s="35"/>
      <c r="M12" s="37"/>
      <c r="N12" s="39">
        <f>SUM(H12:M12)</f>
        <v>90</v>
      </c>
      <c r="O12" s="43">
        <v>90</v>
      </c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>
        <v>41741</v>
      </c>
      <c r="C13" s="29" t="s">
        <v>60</v>
      </c>
      <c r="D13" s="29" t="s">
        <v>52</v>
      </c>
      <c r="E13" s="69"/>
      <c r="F13" s="69" t="s">
        <v>51</v>
      </c>
      <c r="G13" s="101"/>
      <c r="H13" s="106">
        <f t="shared" si="0"/>
        <v>0</v>
      </c>
      <c r="I13" s="72">
        <v>5.6</v>
      </c>
      <c r="J13" s="72"/>
      <c r="K13" s="34"/>
      <c r="L13" s="35"/>
      <c r="M13" s="37"/>
      <c r="N13" s="39">
        <f>SUM(H13:M13)</f>
        <v>5.6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41651</v>
      </c>
      <c r="C14" s="29" t="s">
        <v>60</v>
      </c>
      <c r="D14" s="29" t="s">
        <v>53</v>
      </c>
      <c r="E14" s="69"/>
      <c r="F14" s="69" t="s">
        <v>51</v>
      </c>
      <c r="G14" s="101"/>
      <c r="H14" s="106">
        <f t="shared" si="0"/>
        <v>0</v>
      </c>
      <c r="I14" s="72"/>
      <c r="J14" s="72"/>
      <c r="K14" s="34"/>
      <c r="L14" s="35"/>
      <c r="M14" s="37">
        <v>13.5</v>
      </c>
      <c r="N14" s="39">
        <f t="shared" ref="N14:N18" si="2">SUM(H14:M14)</f>
        <v>13.5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0"/>
        <v>0</v>
      </c>
      <c r="I15" s="72"/>
      <c r="J15" s="72"/>
      <c r="K15" s="34"/>
      <c r="L15" s="35"/>
      <c r="M15" s="37"/>
      <c r="N15" s="39">
        <f t="shared" si="2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0"/>
        <v>0</v>
      </c>
      <c r="I16" s="72"/>
      <c r="J16" s="72"/>
      <c r="K16" s="34"/>
      <c r="L16" s="35"/>
      <c r="M16" s="37"/>
      <c r="N16" s="39">
        <f t="shared" si="2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0"/>
        <v>0</v>
      </c>
      <c r="I17" s="72"/>
      <c r="J17" s="72"/>
      <c r="K17" s="34"/>
      <c r="L17" s="35"/>
      <c r="M17" s="37"/>
      <c r="N17" s="39">
        <f t="shared" si="2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0"/>
        <v>0</v>
      </c>
      <c r="I18" s="72"/>
      <c r="J18" s="72"/>
      <c r="K18" s="34"/>
      <c r="L18" s="35"/>
      <c r="M18" s="35"/>
      <c r="N18" s="39">
        <f t="shared" si="2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0"/>
        <v>0</v>
      </c>
      <c r="I19" s="72"/>
      <c r="J19" s="72"/>
      <c r="K19" s="34"/>
      <c r="L19" s="35"/>
      <c r="M19" s="35"/>
      <c r="N19" s="39">
        <f t="shared" ref="N19:N83" si="3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0"/>
        <v>0</v>
      </c>
      <c r="I20" s="72"/>
      <c r="J20" s="72"/>
      <c r="K20" s="34"/>
      <c r="L20" s="35"/>
      <c r="M20" s="35"/>
      <c r="N20" s="39">
        <f t="shared" si="3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0"/>
        <v>0</v>
      </c>
      <c r="I21" s="72"/>
      <c r="J21" s="72"/>
      <c r="K21" s="34"/>
      <c r="L21" s="35"/>
      <c r="M21" s="35"/>
      <c r="N21" s="39">
        <f t="shared" si="3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0"/>
        <v>0</v>
      </c>
      <c r="I22" s="72"/>
      <c r="J22" s="72"/>
      <c r="K22" s="34"/>
      <c r="L22" s="35"/>
      <c r="M22" s="35"/>
      <c r="N22" s="39">
        <f t="shared" si="3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0"/>
        <v>0</v>
      </c>
      <c r="I23" s="72"/>
      <c r="J23" s="72"/>
      <c r="K23" s="34"/>
      <c r="L23" s="35"/>
      <c r="M23" s="35"/>
      <c r="N23" s="39">
        <f t="shared" si="3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0"/>
        <v>0</v>
      </c>
      <c r="I24" s="72"/>
      <c r="J24" s="72"/>
      <c r="K24" s="34"/>
      <c r="L24" s="35"/>
      <c r="M24" s="35"/>
      <c r="N24" s="39">
        <f t="shared" si="3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0"/>
        <v>0</v>
      </c>
      <c r="I25" s="72"/>
      <c r="J25" s="72"/>
      <c r="K25" s="34"/>
      <c r="L25" s="35"/>
      <c r="M25" s="35"/>
      <c r="N25" s="39">
        <f t="shared" si="3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0"/>
        <v>0</v>
      </c>
      <c r="I26" s="72"/>
      <c r="J26" s="72"/>
      <c r="K26" s="34"/>
      <c r="L26" s="35"/>
      <c r="M26" s="35"/>
      <c r="N26" s="39">
        <f t="shared" si="3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0"/>
        <v>0</v>
      </c>
      <c r="I27" s="72"/>
      <c r="J27" s="72"/>
      <c r="K27" s="34"/>
      <c r="L27" s="35"/>
      <c r="M27" s="35"/>
      <c r="N27" s="39">
        <f t="shared" si="3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0"/>
        <v>0</v>
      </c>
      <c r="I28" s="72"/>
      <c r="J28" s="72"/>
      <c r="K28" s="34"/>
      <c r="L28" s="35"/>
      <c r="M28" s="35"/>
      <c r="N28" s="39">
        <f t="shared" si="3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0"/>
        <v>0</v>
      </c>
      <c r="I29" s="72"/>
      <c r="J29" s="72"/>
      <c r="K29" s="34"/>
      <c r="L29" s="35"/>
      <c r="M29" s="35"/>
      <c r="N29" s="39">
        <f t="shared" si="3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0"/>
        <v>0</v>
      </c>
      <c r="I30" s="72"/>
      <c r="J30" s="72"/>
      <c r="K30" s="34"/>
      <c r="L30" s="35"/>
      <c r="M30" s="35"/>
      <c r="N30" s="39">
        <f t="shared" si="3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0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0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0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0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0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0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0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0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0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0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0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0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0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0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0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0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0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0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0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0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0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0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0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0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0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0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0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0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0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0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0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0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0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0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0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0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0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0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0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0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0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0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0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0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0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88" si="4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4"/>
        <v>0</v>
      </c>
      <c r="I84" s="36"/>
      <c r="J84" s="36"/>
      <c r="K84" s="37"/>
      <c r="L84" s="37"/>
      <c r="M84" s="38"/>
      <c r="N84" s="39">
        <f t="shared" ref="N84:N86" si="5">SUM(H84:M84)</f>
        <v>0</v>
      </c>
      <c r="O84" s="43"/>
      <c r="P84" s="41" t="str">
        <f t="shared" ref="P84:P88" si="6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4"/>
        <v>0</v>
      </c>
      <c r="I86" s="36"/>
      <c r="J86" s="36"/>
      <c r="K86" s="37"/>
      <c r="L86" s="37"/>
      <c r="M86" s="38"/>
      <c r="N86" s="39">
        <f t="shared" si="5"/>
        <v>0</v>
      </c>
      <c r="O86" s="43"/>
      <c r="P86" s="41" t="str">
        <f t="shared" si="6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4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6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4"/>
        <v>0</v>
      </c>
      <c r="I88" s="36"/>
      <c r="J88" s="36"/>
      <c r="K88" s="37"/>
      <c r="L88" s="37"/>
      <c r="M88" s="38"/>
      <c r="N88" s="39">
        <f t="shared" ref="N88" si="7">SUM(H88:M88)</f>
        <v>0</v>
      </c>
      <c r="O88" s="43"/>
      <c r="P88" s="41" t="str">
        <f t="shared" si="6"/>
        <v/>
      </c>
      <c r="R88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7"/>
      <c r="K90" s="107"/>
      <c r="L90" s="61"/>
      <c r="M90" s="61"/>
      <c r="N90" s="61"/>
      <c r="O90" s="61"/>
      <c r="P90" s="107"/>
      <c r="Q90" s="3"/>
    </row>
    <row r="91" spans="1:18">
      <c r="A91" s="84"/>
      <c r="B91" s="85"/>
      <c r="C91" s="86"/>
      <c r="D91" s="87"/>
      <c r="E91" s="87"/>
      <c r="F91" s="88"/>
      <c r="G91" s="89"/>
      <c r="H91" s="90"/>
      <c r="I91" s="91"/>
      <c r="J91" s="107"/>
      <c r="K91" s="107"/>
      <c r="L91" s="91"/>
      <c r="M91" s="91"/>
      <c r="N91" s="92"/>
      <c r="O91" s="93"/>
      <c r="P91" s="107"/>
      <c r="Q91" s="3"/>
    </row>
    <row r="92" spans="1:18">
      <c r="A92" s="60"/>
      <c r="B92" s="78" t="s">
        <v>41</v>
      </c>
      <c r="C92" s="78"/>
      <c r="D92" s="78"/>
      <c r="E92" s="61"/>
      <c r="F92" s="61"/>
      <c r="G92" s="78" t="s">
        <v>43</v>
      </c>
      <c r="H92" s="78"/>
      <c r="I92" s="78"/>
      <c r="J92" s="107"/>
      <c r="K92" s="107"/>
      <c r="L92" s="78" t="s">
        <v>42</v>
      </c>
      <c r="M92" s="78"/>
      <c r="N92" s="78"/>
      <c r="O92" s="61"/>
      <c r="P92" s="107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7"/>
      <c r="K93" s="107"/>
      <c r="L93" s="61"/>
      <c r="M93" s="61"/>
      <c r="N93" s="61"/>
      <c r="O93" s="61"/>
      <c r="P93" s="107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7"/>
      <c r="K94" s="107"/>
      <c r="L94" s="61"/>
      <c r="M94" s="61"/>
      <c r="N94" s="61"/>
      <c r="O94" s="61"/>
      <c r="P94" s="107"/>
      <c r="Q9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H11:K11 H84:M88 K17:K83 L11:M83">
      <formula1>0</formula1>
      <formula2>0</formula2>
    </dataValidation>
    <dataValidation type="textLength" operator="greaterThan" allowBlank="1" showErrorMessage="1" sqref="D91:E91 D84:E88 F19:F77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79:B88 B11:B12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2014-01-27T17:45:17Z</cp:lastPrinted>
  <dcterms:created xsi:type="dcterms:W3CDTF">2007-03-06T14:42:56Z</dcterms:created>
  <dcterms:modified xsi:type="dcterms:W3CDTF">2014-01-27T18:11:30Z</dcterms:modified>
</cp:coreProperties>
</file>