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75" yWindow="60" windowWidth="20730" windowHeight="11760" tabRatio="433" activeTab="2"/>
  </bookViews>
  <sheets>
    <sheet name="Nota Spese Euro" sheetId="1" r:id="rId1"/>
    <sheet name="Nota Spese Turchia" sheetId="4" r:id="rId2"/>
    <sheet name="Nota Spese Malesia" sheetId="3" r:id="rId3"/>
  </sheets>
  <definedNames>
    <definedName name="_xlnm.Print_Area" localSheetId="0">'Nota Spese Euro'!$A$1:$S$94</definedName>
    <definedName name="_xlnm.Print_Area" localSheetId="2">'Nota Spese Malesia'!$A$1:$R$44</definedName>
    <definedName name="_xlnm.Print_Area" localSheetId="1">'Nota Spese Turchia'!$A$1:$R$44</definedName>
    <definedName name="_xlnm.Print_Titles" localSheetId="0">'Nota Spese Euro'!$7:$10</definedName>
    <definedName name="_xlnm.Print_Titles" localSheetId="2">'Nota Spese Malesia'!$1:$10</definedName>
    <definedName name="_xlnm.Print_Titles" localSheetId="1">'Nota Spese Turchia'!$1:$10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R5" i="4"/>
  <c r="R3"/>
  <c r="R1"/>
  <c r="H23" i="1"/>
  <c r="N11" i="4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7"/>
  <c r="H7"/>
  <c r="I7"/>
  <c r="J7"/>
  <c r="K7"/>
  <c r="L7"/>
  <c r="M7"/>
  <c r="P7"/>
  <c r="O7"/>
  <c r="G7"/>
  <c r="P1"/>
  <c r="P3"/>
  <c r="P5"/>
  <c r="M1"/>
  <c r="O7" i="3"/>
  <c r="P3"/>
  <c r="M7"/>
  <c r="L7"/>
  <c r="J7"/>
  <c r="I7"/>
  <c r="G7" i="1"/>
  <c r="O7"/>
  <c r="P3"/>
  <c r="M7"/>
  <c r="L7"/>
  <c r="K7"/>
  <c r="J7"/>
  <c r="I7"/>
  <c r="H12"/>
  <c r="H12" i="3"/>
  <c r="H11" i="1"/>
  <c r="N11"/>
  <c r="H11" i="3"/>
  <c r="K7"/>
  <c r="G7"/>
  <c r="H37"/>
  <c r="H13" i="1"/>
  <c r="N13"/>
  <c r="H88"/>
  <c r="N88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9"/>
  <c r="H18"/>
  <c r="H17"/>
  <c r="H16"/>
  <c r="H15"/>
  <c r="H14"/>
  <c r="P88"/>
  <c r="P87"/>
  <c r="P86"/>
  <c r="N86"/>
  <c r="P85"/>
  <c r="N85"/>
  <c r="P84"/>
  <c r="P39" i="3"/>
  <c r="H39"/>
  <c r="N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N11"/>
  <c r="H7" i="1"/>
  <c r="P1"/>
  <c r="P5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/>
  <c r="P1"/>
  <c r="P5"/>
  <c r="N73" i="1"/>
  <c r="N7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/>
  <c r="P7" i="1"/>
  <c r="P7" i="3"/>
  <c r="M1" i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<sst xmlns="http://schemas.openxmlformats.org/spreadsheetml/2006/main" count="216" uniqueCount="73">
  <si>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</si>
  <si>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</si>
  <si>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</si>
  <si>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</si>
  <si>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</si>
  <si>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</si>
  <si>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</si>
  <si>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</si>
  <si>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</si>
  <si>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</si>
  <si>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</si>
  <si>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</si>
  <si>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</si>
  <si>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</si>
  <si>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</si>
  <si>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</si>
  <si>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</si>
  <si>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</si>
  <si>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</si>
  <si>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</si>
  <si>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</si>
  <si>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</si>
  <si>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</si>
  <si>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</si>
  <si>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</si>
  <si>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</si>
  <si>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</si>
  <si>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</si>
  <si>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</si>
  <si>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</si>
  <si>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</si>
  <si>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</si>
  <si>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</si>
  <si>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</si>
  <si>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</si>
  <si>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</si>
  <si>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</si>
  <si>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</si>
  <si>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</si>
  <si>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</si>
  <si>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</si>
  <si>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</si>
  <si>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</si>
  <si>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</si>
  <si>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</si>
  <si>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Cena</t>
  </si>
  <si>
    <t>Viaggio Malpensa</t>
  </si>
  <si>
    <t>Malpensa</t>
  </si>
  <si>
    <t>Italy</t>
  </si>
  <si>
    <t>Milano</t>
  </si>
  <si>
    <t>Bar</t>
  </si>
  <si>
    <t>Taxi</t>
  </si>
  <si>
    <t>KR</t>
  </si>
  <si>
    <t>Turkish KR</t>
  </si>
  <si>
    <t>Turchia</t>
  </si>
  <si>
    <t>Prelievo Contanti</t>
  </si>
  <si>
    <t>Dicembre</t>
  </si>
  <si>
    <t>ISS KL</t>
  </si>
  <si>
    <t>VisitaTurchia</t>
  </si>
  <si>
    <t>Meeting Croazia</t>
  </si>
  <si>
    <t>Ristorante</t>
  </si>
  <si>
    <t>Prelievo</t>
  </si>
  <si>
    <t>Albergo</t>
  </si>
  <si>
    <t>Restituzione valuta</t>
  </si>
  <si>
    <t>(importi in Valuta Ringitt)</t>
  </si>
  <si>
    <t>Malaysia</t>
  </si>
  <si>
    <t>Ringitt</t>
  </si>
  <si>
    <t>Treno</t>
  </si>
  <si>
    <t>Albergo (no scontrino)</t>
  </si>
  <si>
    <t>12-01</t>
  </si>
  <si>
    <t>DICEMBRE</t>
  </si>
  <si>
    <t>12-02</t>
  </si>
  <si>
    <t>12-03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</si>
</sst>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3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horizontal="right" vertical="center"/>
      <protection locked="0"/>
    </xf>
    <xf numFmtId="4" fontId="15" fillId="0" borderId="0" xfId="0" applyNumberFormat="1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3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A129" sqref="A89:XFD129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2" t="s">
        <v>0</v>
      </c>
      <c r="C1" s="122"/>
      <c r="D1" s="122"/>
      <c r="E1" s="113" t="s">
        <v>44</v>
      </c>
      <c r="F1" s="113"/>
      <c r="G1" s="50" t="s">
        <v>56</v>
      </c>
      <c r="H1" s="108" t="s">
        <v>69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157.90000000000003</v>
      </c>
      <c r="Q1" s="3" t="s">
        <v>28</v>
      </c>
    </row>
    <row r="2" spans="1:19" s="8" customFormat="1" ht="35.25" customHeight="1">
      <c r="A2" s="4"/>
      <c r="B2" s="112" t="s">
        <v>2</v>
      </c>
      <c r="C2" s="112"/>
      <c r="D2" s="112"/>
      <c r="E2" s="113"/>
      <c r="F2" s="11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2" t="s">
        <v>26</v>
      </c>
      <c r="C3" s="112"/>
      <c r="D3" s="112"/>
      <c r="E3" s="113" t="s">
        <v>28</v>
      </c>
      <c r="F3" s="113"/>
      <c r="N3" s="10" t="s">
        <v>4</v>
      </c>
      <c r="O3" s="11"/>
      <c r="P3" s="12">
        <f>+O7</f>
        <v>101.5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5</v>
      </c>
      <c r="F5" s="14"/>
      <c r="G5" s="10" t="s">
        <v>7</v>
      </c>
      <c r="H5" s="21">
        <v>1.7170000000000001</v>
      </c>
      <c r="N5" s="111" t="s">
        <v>8</v>
      </c>
      <c r="O5" s="111"/>
      <c r="P5" s="22">
        <f>P1-P2-P3-P4</f>
        <v>56.400000000000034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1"/>
      <c r="B7" s="52"/>
      <c r="C7" s="52"/>
      <c r="D7" s="53" t="s">
        <v>29</v>
      </c>
      <c r="E7" s="118" t="s">
        <v>11</v>
      </c>
      <c r="F7" s="119"/>
      <c r="G7" s="25">
        <f>SUM(G11:G88)</f>
        <v>220</v>
      </c>
      <c r="H7" s="25">
        <f>SUM(H11:H88)</f>
        <v>34.000000000000007</v>
      </c>
      <c r="I7" s="64">
        <f>SUM(I11:I88)</f>
        <v>51.500000000000007</v>
      </c>
      <c r="J7" s="70">
        <f>SUM(J11:J88)</f>
        <v>0</v>
      </c>
      <c r="K7" s="65">
        <f>SUM(K11:K88)</f>
        <v>10</v>
      </c>
      <c r="L7" s="65">
        <f>SUM(L11:L88)</f>
        <v>15.4</v>
      </c>
      <c r="M7" s="65">
        <f>SUM(M11:M88)</f>
        <v>47</v>
      </c>
      <c r="N7" s="65">
        <f>SUM(N11:N88)</f>
        <v>157.9</v>
      </c>
      <c r="O7" s="66">
        <f>SUM(O11:O88)</f>
        <v>101.5</v>
      </c>
      <c r="P7" s="13">
        <f>+N7-SUM(I7:M7)</f>
        <v>34</v>
      </c>
    </row>
    <row r="8" spans="1:19" ht="36" customHeight="1" thickTop="1" thickBot="1">
      <c r="A8" s="128"/>
      <c r="B8" s="63"/>
      <c r="C8" s="130" t="s">
        <v>13</v>
      </c>
      <c r="D8" s="132" t="s">
        <v>25</v>
      </c>
      <c r="E8" s="131" t="s">
        <v>14</v>
      </c>
      <c r="F8" s="133" t="s">
        <v>34</v>
      </c>
      <c r="G8" s="134" t="s">
        <v>15</v>
      </c>
      <c r="H8" s="135" t="s">
        <v>16</v>
      </c>
      <c r="I8" s="114" t="s">
        <v>37</v>
      </c>
      <c r="J8" s="114" t="s">
        <v>39</v>
      </c>
      <c r="K8" s="114" t="s">
        <v>38</v>
      </c>
      <c r="L8" s="116" t="s">
        <v>35</v>
      </c>
      <c r="M8" s="117"/>
      <c r="N8" s="126" t="s">
        <v>17</v>
      </c>
      <c r="O8" s="138" t="s">
        <v>18</v>
      </c>
      <c r="P8" s="125" t="s">
        <v>19</v>
      </c>
      <c r="R8" s="2"/>
    </row>
    <row r="9" spans="1:19" ht="36" customHeight="1" thickTop="1" thickBot="1">
      <c r="A9" s="129"/>
      <c r="B9" s="63" t="s">
        <v>12</v>
      </c>
      <c r="C9" s="131"/>
      <c r="D9" s="131"/>
      <c r="E9" s="131"/>
      <c r="F9" s="133"/>
      <c r="G9" s="134"/>
      <c r="H9" s="136"/>
      <c r="I9" s="115" t="s">
        <v>37</v>
      </c>
      <c r="J9" s="115"/>
      <c r="K9" s="115" t="s">
        <v>36</v>
      </c>
      <c r="L9" s="120" t="s">
        <v>23</v>
      </c>
      <c r="M9" s="123" t="s">
        <v>24</v>
      </c>
      <c r="N9" s="127"/>
      <c r="O9" s="139"/>
      <c r="P9" s="125"/>
      <c r="R9" s="2"/>
    </row>
    <row r="10" spans="1:19" ht="37.5" customHeight="1" thickTop="1" thickBot="1">
      <c r="A10" s="129"/>
      <c r="B10" s="54"/>
      <c r="C10" s="131"/>
      <c r="D10" s="131"/>
      <c r="E10" s="131"/>
      <c r="F10" s="133"/>
      <c r="G10" s="26" t="s">
        <v>20</v>
      </c>
      <c r="H10" s="137"/>
      <c r="I10" s="115"/>
      <c r="J10" s="115"/>
      <c r="K10" s="115"/>
      <c r="L10" s="121"/>
      <c r="M10" s="124"/>
      <c r="N10" s="127"/>
      <c r="O10" s="139"/>
      <c r="P10" s="125"/>
      <c r="R10" s="2"/>
    </row>
    <row r="11" spans="1:19" ht="30" customHeight="1" thickTop="1">
      <c r="A11" s="27">
        <v>1</v>
      </c>
      <c r="B11" s="47">
        <v>41609</v>
      </c>
      <c r="C11" s="29" t="s">
        <v>57</v>
      </c>
      <c r="D11" s="29" t="s">
        <v>46</v>
      </c>
      <c r="E11" s="68" t="s">
        <v>47</v>
      </c>
      <c r="F11" s="68" t="s">
        <v>48</v>
      </c>
      <c r="G11" s="99">
        <v>55</v>
      </c>
      <c r="H11" s="105">
        <f>IF($E$3="si",($H$5/$H$6*G11),IF($E$3="no",G11*$H$4,0))</f>
        <v>8.5000000000000018</v>
      </c>
      <c r="I11" s="71">
        <v>3.1</v>
      </c>
      <c r="J11" s="71"/>
      <c r="K11" s="34">
        <v>10</v>
      </c>
      <c r="L11" s="35">
        <v>15.4</v>
      </c>
      <c r="M11" s="37"/>
      <c r="N11" s="39">
        <f>SUM(H11:M11)</f>
        <v>37</v>
      </c>
      <c r="O11" s="40">
        <v>15.4</v>
      </c>
      <c r="P11" s="41"/>
      <c r="R11" s="2"/>
    </row>
    <row r="12" spans="1:19" ht="30" customHeight="1">
      <c r="A12" s="42">
        <v>2</v>
      </c>
      <c r="B12" s="47">
        <v>41614</v>
      </c>
      <c r="C12" s="29" t="s">
        <v>57</v>
      </c>
      <c r="D12" s="44" t="s">
        <v>46</v>
      </c>
      <c r="E12" s="68" t="s">
        <v>47</v>
      </c>
      <c r="F12" s="68" t="s">
        <v>48</v>
      </c>
      <c r="G12" s="100">
        <v>55</v>
      </c>
      <c r="H12" s="105">
        <f>IF($E$3="si",($H$5/$H$6*G12),IF($E$3="no",G12*$H$4,0))</f>
        <v>8.5000000000000018</v>
      </c>
      <c r="I12" s="71">
        <v>42.2</v>
      </c>
      <c r="J12" s="71"/>
      <c r="K12" s="34"/>
      <c r="L12" s="35"/>
      <c r="M12" s="37"/>
      <c r="N12" s="39">
        <f>SUM(H12:M12)</f>
        <v>50.7</v>
      </c>
      <c r="O12" s="43">
        <v>39.1</v>
      </c>
      <c r="P12" s="41" t="str">
        <f t="shared" ref="P12:P83" si="0">IF($F12="Milano","X","")</f>
        <v/>
      </c>
      <c r="R12" s="2"/>
    </row>
    <row r="13" spans="1:19" ht="30" customHeight="1">
      <c r="A13" s="42">
        <v>3</v>
      </c>
      <c r="B13" s="28">
        <v>41624</v>
      </c>
      <c r="C13" s="29" t="s">
        <v>58</v>
      </c>
      <c r="D13" s="29" t="s">
        <v>46</v>
      </c>
      <c r="E13" s="68" t="s">
        <v>47</v>
      </c>
      <c r="F13" s="68" t="s">
        <v>48</v>
      </c>
      <c r="G13" s="100">
        <v>55</v>
      </c>
      <c r="H13" s="105">
        <f t="shared" ref="H13:H75" si="1">IF($E$3="si",($H$5/$H$6*G13),IF($E$3="no",G13*$H$4,0))</f>
        <v>8.5000000000000018</v>
      </c>
      <c r="I13" s="71">
        <v>3.1</v>
      </c>
      <c r="J13" s="71"/>
      <c r="K13" s="34"/>
      <c r="L13" s="35"/>
      <c r="M13" s="37"/>
      <c r="N13" s="39">
        <f>SUM(H13:M13)</f>
        <v>11.600000000000001</v>
      </c>
      <c r="O13" s="43"/>
      <c r="P13" s="41" t="str">
        <f t="shared" si="0"/>
        <v/>
      </c>
      <c r="R13" s="2"/>
    </row>
    <row r="14" spans="1:19" ht="30" customHeight="1">
      <c r="A14" s="42">
        <v>4</v>
      </c>
      <c r="B14" s="28">
        <v>41625</v>
      </c>
      <c r="C14" s="29" t="s">
        <v>58</v>
      </c>
      <c r="D14" s="29" t="s">
        <v>46</v>
      </c>
      <c r="E14" s="68" t="s">
        <v>47</v>
      </c>
      <c r="F14" s="68" t="s">
        <v>48</v>
      </c>
      <c r="G14" s="100">
        <v>55</v>
      </c>
      <c r="H14" s="105">
        <f t="shared" si="1"/>
        <v>8.5000000000000018</v>
      </c>
      <c r="I14" s="71">
        <v>3.1</v>
      </c>
      <c r="J14" s="71"/>
      <c r="K14" s="34"/>
      <c r="L14" s="35"/>
      <c r="M14" s="37"/>
      <c r="N14" s="39">
        <f t="shared" ref="N14:N18" si="2">SUM(H14:M14)</f>
        <v>11.600000000000001</v>
      </c>
      <c r="O14" s="43"/>
      <c r="P14" s="41" t="str">
        <f t="shared" si="0"/>
        <v/>
      </c>
      <c r="R14" s="2"/>
    </row>
    <row r="15" spans="1:19" ht="30" customHeight="1">
      <c r="A15" s="42">
        <v>5</v>
      </c>
      <c r="B15" s="28">
        <v>41626</v>
      </c>
      <c r="C15" s="29" t="s">
        <v>59</v>
      </c>
      <c r="D15" s="29" t="s">
        <v>60</v>
      </c>
      <c r="E15" s="68" t="s">
        <v>49</v>
      </c>
      <c r="F15" s="68" t="s">
        <v>48</v>
      </c>
      <c r="G15" s="100"/>
      <c r="H15" s="105">
        <f t="shared" si="1"/>
        <v>0</v>
      </c>
      <c r="I15" s="71"/>
      <c r="J15" s="71"/>
      <c r="K15" s="34"/>
      <c r="L15" s="35"/>
      <c r="M15" s="37">
        <v>47</v>
      </c>
      <c r="N15" s="39">
        <f t="shared" si="2"/>
        <v>47</v>
      </c>
      <c r="O15" s="43">
        <v>47</v>
      </c>
      <c r="P15" s="41" t="str">
        <f t="shared" si="0"/>
        <v/>
      </c>
      <c r="R15" s="2"/>
    </row>
    <row r="16" spans="1:19" ht="30" customHeight="1">
      <c r="A16" s="42">
        <v>6</v>
      </c>
      <c r="B16" s="28"/>
      <c r="C16" s="29"/>
      <c r="D16" s="44"/>
      <c r="E16" s="68"/>
      <c r="F16" s="68"/>
      <c r="G16" s="100"/>
      <c r="H16" s="105">
        <f t="shared" si="1"/>
        <v>0</v>
      </c>
      <c r="I16" s="71"/>
      <c r="J16" s="71"/>
      <c r="K16" s="34"/>
      <c r="L16" s="35"/>
      <c r="M16" s="37"/>
      <c r="N16" s="39">
        <f t="shared" si="2"/>
        <v>0</v>
      </c>
      <c r="O16" s="43"/>
      <c r="P16" s="41" t="str">
        <f t="shared" si="0"/>
        <v/>
      </c>
      <c r="R16" s="2"/>
    </row>
    <row r="17" spans="1:18" ht="30" customHeight="1">
      <c r="A17" s="42">
        <v>7</v>
      </c>
      <c r="B17" s="28"/>
      <c r="C17" s="29"/>
      <c r="D17" s="44"/>
      <c r="E17" s="68"/>
      <c r="F17" s="68"/>
      <c r="G17" s="100"/>
      <c r="H17" s="105">
        <f t="shared" si="1"/>
        <v>0</v>
      </c>
      <c r="I17" s="71"/>
      <c r="J17" s="71"/>
      <c r="K17" s="34"/>
      <c r="L17" s="35"/>
      <c r="M17" s="37"/>
      <c r="N17" s="39">
        <f t="shared" si="2"/>
        <v>0</v>
      </c>
      <c r="O17" s="43"/>
      <c r="P17" s="41" t="str">
        <f t="shared" si="0"/>
        <v/>
      </c>
      <c r="R17" s="2"/>
    </row>
    <row r="18" spans="1:18" ht="30" customHeight="1">
      <c r="A18" s="42">
        <v>8</v>
      </c>
      <c r="B18" s="28"/>
      <c r="C18" s="29"/>
      <c r="D18" s="44"/>
      <c r="E18" s="68"/>
      <c r="F18" s="68"/>
      <c r="G18" s="100"/>
      <c r="H18" s="105">
        <f t="shared" si="1"/>
        <v>0</v>
      </c>
      <c r="I18" s="71"/>
      <c r="J18" s="71"/>
      <c r="K18" s="34"/>
      <c r="L18" s="35"/>
      <c r="M18" s="35"/>
      <c r="N18" s="39">
        <f t="shared" si="2"/>
        <v>0</v>
      </c>
      <c r="O18" s="43"/>
      <c r="P18" s="41" t="str">
        <f t="shared" si="0"/>
        <v/>
      </c>
      <c r="R18" s="2"/>
    </row>
    <row r="19" spans="1:18" ht="30" customHeight="1">
      <c r="A19" s="42">
        <v>9</v>
      </c>
      <c r="B19" s="28"/>
      <c r="C19" s="29"/>
      <c r="D19" s="44"/>
      <c r="E19" s="68"/>
      <c r="F19" s="68"/>
      <c r="G19" s="101"/>
      <c r="H19" s="105">
        <f t="shared" si="1"/>
        <v>0</v>
      </c>
      <c r="I19" s="71"/>
      <c r="J19" s="71"/>
      <c r="K19" s="34"/>
      <c r="L19" s="35"/>
      <c r="M19" s="35"/>
      <c r="N19" s="39">
        <f t="shared" ref="N19:N83" si="3">SUM(H19:M19)</f>
        <v>0</v>
      </c>
      <c r="O19" s="43"/>
      <c r="P19" s="41" t="str">
        <f t="shared" si="0"/>
        <v/>
      </c>
      <c r="R19" s="2"/>
    </row>
    <row r="20" spans="1:18" ht="30" customHeight="1">
      <c r="A20" s="42">
        <v>10</v>
      </c>
      <c r="B20" s="28"/>
      <c r="C20" s="29"/>
      <c r="D20" s="44"/>
      <c r="E20" s="68"/>
      <c r="F20" s="68"/>
      <c r="G20" s="109"/>
      <c r="H20" s="105">
        <f t="shared" si="1"/>
        <v>0</v>
      </c>
      <c r="I20" s="71"/>
      <c r="J20" s="71"/>
      <c r="K20" s="34"/>
      <c r="L20" s="35"/>
      <c r="M20" s="35"/>
      <c r="N20" s="39">
        <f t="shared" si="3"/>
        <v>0</v>
      </c>
      <c r="O20" s="43"/>
      <c r="P20" s="41" t="str">
        <f t="shared" si="0"/>
        <v/>
      </c>
      <c r="R20" s="2"/>
    </row>
    <row r="21" spans="1:18" ht="30" customHeight="1">
      <c r="A21" s="42">
        <v>11</v>
      </c>
      <c r="B21" s="28"/>
      <c r="C21" s="29"/>
      <c r="D21" s="44"/>
      <c r="E21" s="68"/>
      <c r="F21" s="68"/>
      <c r="G21" s="101"/>
      <c r="H21" s="105">
        <f t="shared" si="1"/>
        <v>0</v>
      </c>
      <c r="I21" s="71"/>
      <c r="J21" s="71"/>
      <c r="K21" s="34"/>
      <c r="L21" s="35"/>
      <c r="M21" s="35"/>
      <c r="N21" s="39">
        <f t="shared" si="3"/>
        <v>0</v>
      </c>
      <c r="O21" s="43"/>
      <c r="P21" s="41" t="str">
        <f t="shared" si="0"/>
        <v/>
      </c>
      <c r="R21" s="2"/>
    </row>
    <row r="22" spans="1:18" ht="30" customHeight="1">
      <c r="A22" s="42">
        <v>12</v>
      </c>
      <c r="B22" s="28"/>
      <c r="C22" s="29"/>
      <c r="D22" s="44"/>
      <c r="E22" s="68"/>
      <c r="F22" s="68"/>
      <c r="G22" s="101"/>
      <c r="H22" s="105">
        <f t="shared" si="1"/>
        <v>0</v>
      </c>
      <c r="I22" s="71"/>
      <c r="J22" s="71"/>
      <c r="K22" s="34"/>
      <c r="L22" s="35"/>
      <c r="M22" s="35"/>
      <c r="N22" s="39">
        <f t="shared" si="3"/>
        <v>0</v>
      </c>
      <c r="O22" s="43"/>
      <c r="P22" s="41" t="str">
        <f t="shared" si="0"/>
        <v/>
      </c>
      <c r="R22" s="2"/>
    </row>
    <row r="23" spans="1:18" ht="30" customHeight="1">
      <c r="A23" s="42">
        <v>13</v>
      </c>
      <c r="B23" s="28"/>
      <c r="C23" s="29"/>
      <c r="D23" s="44"/>
      <c r="E23" s="68"/>
      <c r="F23" s="68"/>
      <c r="G23" s="101"/>
      <c r="H23" s="105">
        <f t="shared" si="1"/>
        <v>0</v>
      </c>
      <c r="I23" s="71"/>
      <c r="J23" s="71"/>
      <c r="K23" s="34"/>
      <c r="L23" s="35"/>
      <c r="M23" s="35"/>
      <c r="N23" s="39">
        <f t="shared" si="3"/>
        <v>0</v>
      </c>
      <c r="O23" s="43"/>
      <c r="P23" s="41" t="str">
        <f t="shared" si="0"/>
        <v/>
      </c>
      <c r="R23" s="2"/>
    </row>
    <row r="24" spans="1:18" ht="30" customHeight="1">
      <c r="A24" s="42">
        <v>14</v>
      </c>
      <c r="B24" s="28"/>
      <c r="C24" s="29"/>
      <c r="D24" s="44"/>
      <c r="E24" s="68"/>
      <c r="F24" s="68"/>
      <c r="G24" s="101"/>
      <c r="H24" s="105">
        <f t="shared" si="1"/>
        <v>0</v>
      </c>
      <c r="I24" s="71"/>
      <c r="J24" s="71"/>
      <c r="K24" s="34"/>
      <c r="L24" s="35"/>
      <c r="M24" s="35"/>
      <c r="N24" s="39">
        <f t="shared" si="3"/>
        <v>0</v>
      </c>
      <c r="O24" s="43"/>
      <c r="P24" s="41" t="str">
        <f t="shared" si="0"/>
        <v/>
      </c>
      <c r="R24" s="2"/>
    </row>
    <row r="25" spans="1:18" ht="30" customHeight="1">
      <c r="A25" s="42">
        <v>15</v>
      </c>
      <c r="B25" s="28"/>
      <c r="C25" s="29"/>
      <c r="D25" s="44"/>
      <c r="E25" s="68"/>
      <c r="F25" s="68"/>
      <c r="G25" s="101"/>
      <c r="H25" s="105">
        <f t="shared" si="1"/>
        <v>0</v>
      </c>
      <c r="I25" s="71"/>
      <c r="J25" s="71"/>
      <c r="K25" s="34"/>
      <c r="L25" s="35"/>
      <c r="M25" s="35"/>
      <c r="N25" s="39">
        <f t="shared" si="3"/>
        <v>0</v>
      </c>
      <c r="O25" s="43"/>
      <c r="P25" s="41" t="str">
        <f t="shared" si="0"/>
        <v/>
      </c>
      <c r="R25" s="2"/>
    </row>
    <row r="26" spans="1:18" ht="30" customHeight="1">
      <c r="A26" s="42">
        <v>16</v>
      </c>
      <c r="B26" s="28"/>
      <c r="C26" s="29"/>
      <c r="D26" s="44"/>
      <c r="E26" s="68"/>
      <c r="F26" s="68"/>
      <c r="G26" s="101"/>
      <c r="H26" s="105">
        <f t="shared" si="1"/>
        <v>0</v>
      </c>
      <c r="I26" s="71"/>
      <c r="J26" s="71"/>
      <c r="K26" s="34"/>
      <c r="L26" s="35"/>
      <c r="M26" s="35"/>
      <c r="N26" s="39">
        <f t="shared" si="3"/>
        <v>0</v>
      </c>
      <c r="O26" s="43"/>
      <c r="P26" s="41" t="str">
        <f t="shared" si="0"/>
        <v/>
      </c>
      <c r="R26" s="2"/>
    </row>
    <row r="27" spans="1:18" ht="30" customHeight="1">
      <c r="A27" s="42">
        <v>17</v>
      </c>
      <c r="B27" s="28"/>
      <c r="C27" s="29"/>
      <c r="D27" s="44"/>
      <c r="E27" s="68"/>
      <c r="F27" s="68"/>
      <c r="G27" s="101"/>
      <c r="H27" s="105">
        <f t="shared" si="1"/>
        <v>0</v>
      </c>
      <c r="I27" s="71"/>
      <c r="J27" s="71"/>
      <c r="K27" s="34"/>
      <c r="L27" s="35"/>
      <c r="M27" s="35"/>
      <c r="N27" s="39">
        <f t="shared" si="3"/>
        <v>0</v>
      </c>
      <c r="O27" s="43"/>
      <c r="P27" s="41" t="str">
        <f t="shared" si="0"/>
        <v/>
      </c>
      <c r="R27" s="2"/>
    </row>
    <row r="28" spans="1:18" ht="30" customHeight="1">
      <c r="A28" s="42">
        <v>18</v>
      </c>
      <c r="B28" s="28"/>
      <c r="C28" s="29"/>
      <c r="D28" s="44"/>
      <c r="E28" s="68"/>
      <c r="F28" s="68"/>
      <c r="G28" s="101"/>
      <c r="H28" s="105">
        <f t="shared" si="1"/>
        <v>0</v>
      </c>
      <c r="I28" s="71"/>
      <c r="J28" s="71"/>
      <c r="K28" s="34"/>
      <c r="L28" s="35"/>
      <c r="M28" s="35"/>
      <c r="N28" s="39">
        <f t="shared" si="3"/>
        <v>0</v>
      </c>
      <c r="O28" s="43"/>
      <c r="P28" s="41" t="str">
        <f t="shared" si="0"/>
        <v/>
      </c>
      <c r="R28" s="2"/>
    </row>
    <row r="29" spans="1:18" ht="30" customHeight="1">
      <c r="A29" s="42">
        <v>19</v>
      </c>
      <c r="B29" s="28"/>
      <c r="C29" s="29"/>
      <c r="D29" s="44"/>
      <c r="E29" s="68"/>
      <c r="F29" s="68"/>
      <c r="G29" s="101"/>
      <c r="H29" s="105">
        <f t="shared" si="1"/>
        <v>0</v>
      </c>
      <c r="I29" s="71"/>
      <c r="J29" s="71"/>
      <c r="K29" s="34"/>
      <c r="L29" s="35"/>
      <c r="M29" s="35"/>
      <c r="N29" s="39">
        <f t="shared" si="3"/>
        <v>0</v>
      </c>
      <c r="O29" s="43"/>
      <c r="P29" s="41" t="str">
        <f t="shared" si="0"/>
        <v/>
      </c>
      <c r="R29" s="2"/>
    </row>
    <row r="30" spans="1:18" ht="30" customHeight="1">
      <c r="A30" s="42">
        <v>20</v>
      </c>
      <c r="B30" s="28"/>
      <c r="C30" s="29"/>
      <c r="D30" s="44"/>
      <c r="E30" s="68"/>
      <c r="F30" s="68"/>
      <c r="G30" s="101"/>
      <c r="H30" s="105">
        <f t="shared" si="1"/>
        <v>0</v>
      </c>
      <c r="I30" s="71"/>
      <c r="J30" s="71"/>
      <c r="K30" s="34"/>
      <c r="L30" s="35"/>
      <c r="M30" s="35"/>
      <c r="N30" s="39">
        <f t="shared" si="3"/>
        <v>0</v>
      </c>
      <c r="O30" s="43"/>
      <c r="P30" s="41" t="str">
        <f t="shared" si="0"/>
        <v/>
      </c>
      <c r="R30" s="2"/>
    </row>
    <row r="31" spans="1:18" ht="30" customHeight="1">
      <c r="A31" s="42">
        <v>21</v>
      </c>
      <c r="B31" s="28"/>
      <c r="C31" s="29"/>
      <c r="D31" s="44"/>
      <c r="E31" s="68"/>
      <c r="F31" s="68"/>
      <c r="G31" s="101"/>
      <c r="H31" s="105">
        <f t="shared" si="1"/>
        <v>0</v>
      </c>
      <c r="I31" s="71"/>
      <c r="J31" s="71"/>
      <c r="K31" s="34"/>
      <c r="L31" s="35"/>
      <c r="M31" s="35"/>
      <c r="N31" s="39">
        <f t="shared" si="3"/>
        <v>0</v>
      </c>
      <c r="O31" s="43"/>
      <c r="P31" s="41" t="str">
        <f t="shared" si="0"/>
        <v/>
      </c>
      <c r="R31" s="2"/>
    </row>
    <row r="32" spans="1:18" ht="30" customHeight="1">
      <c r="A32" s="42">
        <v>22</v>
      </c>
      <c r="B32" s="28"/>
      <c r="C32" s="29"/>
      <c r="D32" s="44"/>
      <c r="E32" s="68"/>
      <c r="F32" s="68"/>
      <c r="G32" s="101"/>
      <c r="H32" s="105">
        <f t="shared" si="1"/>
        <v>0</v>
      </c>
      <c r="I32" s="71"/>
      <c r="J32" s="71"/>
      <c r="K32" s="34"/>
      <c r="L32" s="35"/>
      <c r="M32" s="35"/>
      <c r="N32" s="39">
        <f t="shared" si="3"/>
        <v>0</v>
      </c>
      <c r="O32" s="43"/>
      <c r="P32" s="41" t="str">
        <f t="shared" si="0"/>
        <v/>
      </c>
      <c r="R32" s="2"/>
    </row>
    <row r="33" spans="1:18" ht="30" customHeight="1">
      <c r="A33" s="42">
        <v>23</v>
      </c>
      <c r="B33" s="28"/>
      <c r="C33" s="29"/>
      <c r="D33" s="44"/>
      <c r="E33" s="68"/>
      <c r="F33" s="68"/>
      <c r="G33" s="101"/>
      <c r="H33" s="105">
        <f t="shared" si="1"/>
        <v>0</v>
      </c>
      <c r="I33" s="71"/>
      <c r="J33" s="71"/>
      <c r="K33" s="34"/>
      <c r="L33" s="35"/>
      <c r="M33" s="35"/>
      <c r="N33" s="39">
        <f t="shared" si="3"/>
        <v>0</v>
      </c>
      <c r="O33" s="43"/>
      <c r="P33" s="41" t="str">
        <f t="shared" si="0"/>
        <v/>
      </c>
      <c r="R33" s="2"/>
    </row>
    <row r="34" spans="1:18" ht="30" customHeight="1">
      <c r="A34" s="42">
        <v>24</v>
      </c>
      <c r="B34" s="28"/>
      <c r="C34" s="29"/>
      <c r="D34" s="44"/>
      <c r="E34" s="68"/>
      <c r="F34" s="68"/>
      <c r="G34" s="101"/>
      <c r="H34" s="105">
        <f t="shared" si="1"/>
        <v>0</v>
      </c>
      <c r="I34" s="71"/>
      <c r="J34" s="71"/>
      <c r="K34" s="34"/>
      <c r="L34" s="35"/>
      <c r="M34" s="35"/>
      <c r="N34" s="39">
        <f t="shared" si="3"/>
        <v>0</v>
      </c>
      <c r="O34" s="43"/>
      <c r="P34" s="41" t="str">
        <f t="shared" si="0"/>
        <v/>
      </c>
      <c r="R34" s="2"/>
    </row>
    <row r="35" spans="1:18" ht="46.5" customHeight="1">
      <c r="A35" s="42">
        <v>25</v>
      </c>
      <c r="B35" s="28"/>
      <c r="C35" s="29"/>
      <c r="D35" s="44"/>
      <c r="E35" s="68"/>
      <c r="F35" s="68"/>
      <c r="G35" s="101"/>
      <c r="H35" s="105">
        <f t="shared" si="1"/>
        <v>0</v>
      </c>
      <c r="I35" s="71"/>
      <c r="J35" s="71"/>
      <c r="K35" s="34"/>
      <c r="L35" s="35"/>
      <c r="M35" s="35"/>
      <c r="N35" s="39">
        <f t="shared" si="3"/>
        <v>0</v>
      </c>
      <c r="O35" s="43"/>
      <c r="P35" s="41" t="str">
        <f t="shared" si="0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8"/>
      <c r="F36" s="68"/>
      <c r="G36" s="101"/>
      <c r="H36" s="71">
        <f t="shared" si="1"/>
        <v>0</v>
      </c>
      <c r="I36" s="71"/>
      <c r="J36" s="71"/>
      <c r="K36" s="34"/>
      <c r="L36" s="35"/>
      <c r="M36" s="35"/>
      <c r="N36" s="39">
        <f t="shared" si="3"/>
        <v>0</v>
      </c>
      <c r="O36" s="43"/>
      <c r="P36" s="41" t="str">
        <f t="shared" si="0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8"/>
      <c r="F37" s="68"/>
      <c r="G37" s="101"/>
      <c r="H37" s="71">
        <f t="shared" si="1"/>
        <v>0</v>
      </c>
      <c r="I37" s="71"/>
      <c r="J37" s="71"/>
      <c r="K37" s="34"/>
      <c r="L37" s="35"/>
      <c r="M37" s="35"/>
      <c r="N37" s="39">
        <f t="shared" si="3"/>
        <v>0</v>
      </c>
      <c r="O37" s="43"/>
      <c r="P37" s="41" t="str">
        <f t="shared" si="0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8"/>
      <c r="F38" s="68"/>
      <c r="G38" s="101"/>
      <c r="H38" s="71">
        <f t="shared" si="1"/>
        <v>0</v>
      </c>
      <c r="I38" s="71"/>
      <c r="J38" s="71"/>
      <c r="K38" s="34"/>
      <c r="L38" s="35"/>
      <c r="M38" s="35"/>
      <c r="N38" s="39">
        <f t="shared" si="3"/>
        <v>0</v>
      </c>
      <c r="O38" s="43"/>
      <c r="P38" s="41" t="str">
        <f t="shared" si="0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8"/>
      <c r="F39" s="68"/>
      <c r="G39" s="101"/>
      <c r="H39" s="71">
        <f t="shared" si="1"/>
        <v>0</v>
      </c>
      <c r="I39" s="71"/>
      <c r="J39" s="71"/>
      <c r="K39" s="34"/>
      <c r="L39" s="35"/>
      <c r="M39" s="35"/>
      <c r="N39" s="39">
        <f t="shared" si="3"/>
        <v>0</v>
      </c>
      <c r="O39" s="43"/>
      <c r="P39" s="41" t="str">
        <f t="shared" si="0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8"/>
      <c r="F40" s="68"/>
      <c r="G40" s="101"/>
      <c r="H40" s="71">
        <f t="shared" si="1"/>
        <v>0</v>
      </c>
      <c r="I40" s="71"/>
      <c r="J40" s="71"/>
      <c r="K40" s="34"/>
      <c r="L40" s="35"/>
      <c r="M40" s="35"/>
      <c r="N40" s="39">
        <f t="shared" si="3"/>
        <v>0</v>
      </c>
      <c r="O40" s="43"/>
      <c r="P40" s="41" t="str">
        <f t="shared" si="0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8"/>
      <c r="F41" s="68"/>
      <c r="G41" s="101"/>
      <c r="H41" s="71">
        <f t="shared" si="1"/>
        <v>0</v>
      </c>
      <c r="I41" s="71"/>
      <c r="J41" s="71"/>
      <c r="K41" s="34"/>
      <c r="L41" s="35"/>
      <c r="M41" s="35"/>
      <c r="N41" s="39">
        <f t="shared" si="3"/>
        <v>0</v>
      </c>
      <c r="O41" s="43"/>
      <c r="P41" s="41" t="str">
        <f t="shared" si="0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8"/>
      <c r="F42" s="68"/>
      <c r="G42" s="101"/>
      <c r="H42" s="71">
        <f t="shared" si="1"/>
        <v>0</v>
      </c>
      <c r="I42" s="71"/>
      <c r="J42" s="71"/>
      <c r="K42" s="34"/>
      <c r="L42" s="35"/>
      <c r="M42" s="35"/>
      <c r="N42" s="39">
        <f t="shared" si="3"/>
        <v>0</v>
      </c>
      <c r="O42" s="43"/>
      <c r="P42" s="41" t="str">
        <f t="shared" si="0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8"/>
      <c r="F43" s="68"/>
      <c r="G43" s="101"/>
      <c r="H43" s="71">
        <f t="shared" si="1"/>
        <v>0</v>
      </c>
      <c r="I43" s="71"/>
      <c r="J43" s="71"/>
      <c r="K43" s="34"/>
      <c r="L43" s="35"/>
      <c r="M43" s="35"/>
      <c r="N43" s="39">
        <f t="shared" si="3"/>
        <v>0</v>
      </c>
      <c r="O43" s="43"/>
      <c r="P43" s="41" t="str">
        <f t="shared" si="0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8"/>
      <c r="F44" s="68"/>
      <c r="G44" s="101"/>
      <c r="H44" s="71">
        <f t="shared" si="1"/>
        <v>0</v>
      </c>
      <c r="I44" s="71"/>
      <c r="J44" s="71"/>
      <c r="K44" s="34"/>
      <c r="L44" s="35"/>
      <c r="M44" s="35"/>
      <c r="N44" s="39">
        <f t="shared" si="3"/>
        <v>0</v>
      </c>
      <c r="O44" s="43"/>
      <c r="P44" s="41" t="str">
        <f t="shared" si="0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8"/>
      <c r="F45" s="68"/>
      <c r="G45" s="101"/>
      <c r="H45" s="71">
        <f t="shared" si="1"/>
        <v>0</v>
      </c>
      <c r="I45" s="71"/>
      <c r="J45" s="71"/>
      <c r="K45" s="34"/>
      <c r="L45" s="35"/>
      <c r="M45" s="35"/>
      <c r="N45" s="39">
        <f t="shared" si="3"/>
        <v>0</v>
      </c>
      <c r="O45" s="43"/>
      <c r="P45" s="41" t="str">
        <f t="shared" si="0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8"/>
      <c r="F46" s="68"/>
      <c r="G46" s="101"/>
      <c r="H46" s="71">
        <f t="shared" si="1"/>
        <v>0</v>
      </c>
      <c r="I46" s="71"/>
      <c r="J46" s="71"/>
      <c r="K46" s="34"/>
      <c r="L46" s="35"/>
      <c r="M46" s="35"/>
      <c r="N46" s="39">
        <f t="shared" si="3"/>
        <v>0</v>
      </c>
      <c r="O46" s="43"/>
      <c r="P46" s="41" t="str">
        <f t="shared" si="0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8"/>
      <c r="F47" s="68"/>
      <c r="G47" s="101"/>
      <c r="H47" s="71">
        <f t="shared" si="1"/>
        <v>0</v>
      </c>
      <c r="I47" s="71"/>
      <c r="J47" s="71"/>
      <c r="K47" s="34"/>
      <c r="L47" s="35"/>
      <c r="M47" s="35"/>
      <c r="N47" s="39">
        <f t="shared" si="3"/>
        <v>0</v>
      </c>
      <c r="O47" s="43"/>
      <c r="P47" s="41" t="str">
        <f t="shared" si="0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8"/>
      <c r="F48" s="68"/>
      <c r="G48" s="101"/>
      <c r="H48" s="71">
        <f t="shared" si="1"/>
        <v>0</v>
      </c>
      <c r="I48" s="71"/>
      <c r="J48" s="71"/>
      <c r="K48" s="34"/>
      <c r="L48" s="35"/>
      <c r="M48" s="35"/>
      <c r="N48" s="39">
        <f t="shared" si="3"/>
        <v>0</v>
      </c>
      <c r="O48" s="43"/>
      <c r="P48" s="41" t="str">
        <f t="shared" si="0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8"/>
      <c r="F49" s="68"/>
      <c r="G49" s="101"/>
      <c r="H49" s="71">
        <f t="shared" si="1"/>
        <v>0</v>
      </c>
      <c r="I49" s="71"/>
      <c r="J49" s="71"/>
      <c r="K49" s="34"/>
      <c r="L49" s="35"/>
      <c r="M49" s="35"/>
      <c r="N49" s="39">
        <f t="shared" si="3"/>
        <v>0</v>
      </c>
      <c r="O49" s="43"/>
      <c r="P49" s="41" t="str">
        <f t="shared" si="0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8"/>
      <c r="F50" s="68"/>
      <c r="G50" s="101"/>
      <c r="H50" s="71">
        <f t="shared" si="1"/>
        <v>0</v>
      </c>
      <c r="I50" s="71"/>
      <c r="J50" s="71"/>
      <c r="K50" s="34"/>
      <c r="L50" s="35"/>
      <c r="M50" s="35"/>
      <c r="N50" s="39">
        <f t="shared" si="3"/>
        <v>0</v>
      </c>
      <c r="O50" s="43"/>
      <c r="P50" s="41" t="str">
        <f t="shared" si="0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8"/>
      <c r="F51" s="68"/>
      <c r="G51" s="101"/>
      <c r="H51" s="71">
        <f t="shared" si="1"/>
        <v>0</v>
      </c>
      <c r="I51" s="71"/>
      <c r="J51" s="71"/>
      <c r="K51" s="34"/>
      <c r="L51" s="35"/>
      <c r="M51" s="35"/>
      <c r="N51" s="39">
        <f t="shared" si="3"/>
        <v>0</v>
      </c>
      <c r="O51" s="43"/>
      <c r="P51" s="41" t="str">
        <f t="shared" si="0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8"/>
      <c r="F52" s="68"/>
      <c r="G52" s="101"/>
      <c r="H52" s="71">
        <f t="shared" si="1"/>
        <v>0</v>
      </c>
      <c r="I52" s="71"/>
      <c r="J52" s="71"/>
      <c r="K52" s="34"/>
      <c r="L52" s="35"/>
      <c r="M52" s="35"/>
      <c r="N52" s="39">
        <f t="shared" si="3"/>
        <v>0</v>
      </c>
      <c r="O52" s="43"/>
      <c r="P52" s="41" t="str">
        <f t="shared" si="0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8"/>
      <c r="F53" s="68"/>
      <c r="G53" s="101"/>
      <c r="H53" s="71">
        <f t="shared" si="1"/>
        <v>0</v>
      </c>
      <c r="I53" s="71"/>
      <c r="J53" s="71"/>
      <c r="K53" s="34"/>
      <c r="L53" s="35"/>
      <c r="M53" s="35"/>
      <c r="N53" s="39">
        <f t="shared" si="3"/>
        <v>0</v>
      </c>
      <c r="O53" s="43"/>
      <c r="P53" s="41" t="str">
        <f t="shared" si="0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8"/>
      <c r="F54" s="68"/>
      <c r="G54" s="101"/>
      <c r="H54" s="71">
        <f t="shared" si="1"/>
        <v>0</v>
      </c>
      <c r="I54" s="71"/>
      <c r="J54" s="71"/>
      <c r="K54" s="34"/>
      <c r="L54" s="35"/>
      <c r="M54" s="35"/>
      <c r="N54" s="39">
        <f t="shared" si="3"/>
        <v>0</v>
      </c>
      <c r="O54" s="43"/>
      <c r="P54" s="41" t="str">
        <f t="shared" si="0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8"/>
      <c r="F55" s="68"/>
      <c r="G55" s="101"/>
      <c r="H55" s="71">
        <f t="shared" si="1"/>
        <v>0</v>
      </c>
      <c r="I55" s="71"/>
      <c r="J55" s="71"/>
      <c r="K55" s="34"/>
      <c r="L55" s="35"/>
      <c r="M55" s="35"/>
      <c r="N55" s="39">
        <f t="shared" si="3"/>
        <v>0</v>
      </c>
      <c r="O55" s="43"/>
      <c r="P55" s="41" t="str">
        <f t="shared" si="0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8"/>
      <c r="F56" s="68"/>
      <c r="G56" s="101"/>
      <c r="H56" s="71">
        <f t="shared" si="1"/>
        <v>0</v>
      </c>
      <c r="I56" s="71"/>
      <c r="J56" s="71"/>
      <c r="K56" s="34"/>
      <c r="L56" s="35"/>
      <c r="M56" s="35"/>
      <c r="N56" s="39">
        <f t="shared" si="3"/>
        <v>0</v>
      </c>
      <c r="O56" s="43"/>
      <c r="P56" s="41" t="str">
        <f t="shared" si="0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8"/>
      <c r="F57" s="68"/>
      <c r="G57" s="101"/>
      <c r="H57" s="71">
        <f t="shared" si="1"/>
        <v>0</v>
      </c>
      <c r="I57" s="71"/>
      <c r="J57" s="71"/>
      <c r="K57" s="34"/>
      <c r="L57" s="35"/>
      <c r="M57" s="35"/>
      <c r="N57" s="39">
        <f t="shared" si="3"/>
        <v>0</v>
      </c>
      <c r="O57" s="43"/>
      <c r="P57" s="41" t="str">
        <f t="shared" si="0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8"/>
      <c r="F58" s="68"/>
      <c r="G58" s="101"/>
      <c r="H58" s="71">
        <f t="shared" si="1"/>
        <v>0</v>
      </c>
      <c r="I58" s="71"/>
      <c r="J58" s="71"/>
      <c r="K58" s="34"/>
      <c r="L58" s="35"/>
      <c r="M58" s="35"/>
      <c r="N58" s="39">
        <f t="shared" si="3"/>
        <v>0</v>
      </c>
      <c r="O58" s="43"/>
      <c r="P58" s="41" t="str">
        <f t="shared" si="0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8"/>
      <c r="F59" s="68"/>
      <c r="G59" s="101"/>
      <c r="H59" s="71">
        <f t="shared" si="1"/>
        <v>0</v>
      </c>
      <c r="I59" s="71"/>
      <c r="J59" s="71"/>
      <c r="K59" s="34"/>
      <c r="L59" s="35"/>
      <c r="M59" s="35"/>
      <c r="N59" s="39">
        <f t="shared" si="3"/>
        <v>0</v>
      </c>
      <c r="O59" s="43"/>
      <c r="P59" s="41" t="str">
        <f t="shared" si="0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8"/>
      <c r="F60" s="68"/>
      <c r="G60" s="101"/>
      <c r="H60" s="71">
        <f t="shared" si="1"/>
        <v>0</v>
      </c>
      <c r="I60" s="71"/>
      <c r="J60" s="71"/>
      <c r="K60" s="34"/>
      <c r="L60" s="35"/>
      <c r="M60" s="35"/>
      <c r="N60" s="39">
        <f t="shared" si="3"/>
        <v>0</v>
      </c>
      <c r="O60" s="43"/>
      <c r="P60" s="41" t="str">
        <f t="shared" si="0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8"/>
      <c r="F61" s="68"/>
      <c r="G61" s="101"/>
      <c r="H61" s="71">
        <f t="shared" si="1"/>
        <v>0</v>
      </c>
      <c r="I61" s="71"/>
      <c r="J61" s="71"/>
      <c r="K61" s="34"/>
      <c r="L61" s="35"/>
      <c r="M61" s="35"/>
      <c r="N61" s="39">
        <f t="shared" si="3"/>
        <v>0</v>
      </c>
      <c r="O61" s="43"/>
      <c r="P61" s="41" t="str">
        <f t="shared" si="0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8"/>
      <c r="F62" s="68"/>
      <c r="G62" s="101"/>
      <c r="H62" s="71">
        <f t="shared" si="1"/>
        <v>0</v>
      </c>
      <c r="I62" s="71"/>
      <c r="J62" s="71"/>
      <c r="K62" s="34"/>
      <c r="L62" s="35"/>
      <c r="M62" s="35"/>
      <c r="N62" s="39">
        <f t="shared" si="3"/>
        <v>0</v>
      </c>
      <c r="O62" s="43"/>
      <c r="P62" s="41" t="str">
        <f t="shared" si="0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8"/>
      <c r="F63" s="68"/>
      <c r="G63" s="101"/>
      <c r="H63" s="71">
        <f t="shared" si="1"/>
        <v>0</v>
      </c>
      <c r="I63" s="71"/>
      <c r="J63" s="71"/>
      <c r="K63" s="34"/>
      <c r="L63" s="35"/>
      <c r="M63" s="35"/>
      <c r="N63" s="39">
        <f t="shared" si="3"/>
        <v>0</v>
      </c>
      <c r="O63" s="43"/>
      <c r="P63" s="41" t="str">
        <f t="shared" si="0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8"/>
      <c r="F64" s="68"/>
      <c r="G64" s="101"/>
      <c r="H64" s="71">
        <f t="shared" si="1"/>
        <v>0</v>
      </c>
      <c r="I64" s="71"/>
      <c r="J64" s="71"/>
      <c r="K64" s="34"/>
      <c r="L64" s="35"/>
      <c r="M64" s="35"/>
      <c r="N64" s="39">
        <f t="shared" si="3"/>
        <v>0</v>
      </c>
      <c r="O64" s="43"/>
      <c r="P64" s="41" t="str">
        <f t="shared" si="0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8"/>
      <c r="F65" s="68"/>
      <c r="G65" s="101"/>
      <c r="H65" s="71">
        <f t="shared" si="1"/>
        <v>0</v>
      </c>
      <c r="I65" s="71"/>
      <c r="J65" s="71"/>
      <c r="K65" s="34"/>
      <c r="L65" s="35"/>
      <c r="M65" s="35"/>
      <c r="N65" s="39">
        <f t="shared" si="3"/>
        <v>0</v>
      </c>
      <c r="O65" s="43"/>
      <c r="P65" s="41" t="str">
        <f t="shared" si="0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8"/>
      <c r="F66" s="68"/>
      <c r="G66" s="101"/>
      <c r="H66" s="71">
        <f t="shared" si="1"/>
        <v>0</v>
      </c>
      <c r="I66" s="71"/>
      <c r="J66" s="71"/>
      <c r="K66" s="34"/>
      <c r="L66" s="35"/>
      <c r="M66" s="35"/>
      <c r="N66" s="39">
        <f t="shared" si="3"/>
        <v>0</v>
      </c>
      <c r="O66" s="43"/>
      <c r="P66" s="41" t="str">
        <f t="shared" si="0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8"/>
      <c r="F67" s="68"/>
      <c r="G67" s="101"/>
      <c r="H67" s="71">
        <f t="shared" si="1"/>
        <v>0</v>
      </c>
      <c r="I67" s="71"/>
      <c r="J67" s="71"/>
      <c r="K67" s="34"/>
      <c r="L67" s="35"/>
      <c r="M67" s="35"/>
      <c r="N67" s="39">
        <f t="shared" si="3"/>
        <v>0</v>
      </c>
      <c r="O67" s="43"/>
      <c r="P67" s="41" t="str">
        <f t="shared" si="0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8"/>
      <c r="F68" s="68"/>
      <c r="G68" s="101"/>
      <c r="H68" s="71">
        <f t="shared" si="1"/>
        <v>0</v>
      </c>
      <c r="I68" s="71"/>
      <c r="J68" s="71"/>
      <c r="K68" s="34"/>
      <c r="L68" s="35"/>
      <c r="M68" s="35"/>
      <c r="N68" s="39">
        <f t="shared" si="3"/>
        <v>0</v>
      </c>
      <c r="O68" s="43"/>
      <c r="P68" s="41" t="str">
        <f t="shared" si="0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8"/>
      <c r="F69" s="68"/>
      <c r="G69" s="101"/>
      <c r="H69" s="71">
        <f t="shared" si="1"/>
        <v>0</v>
      </c>
      <c r="I69" s="71"/>
      <c r="J69" s="71"/>
      <c r="K69" s="34"/>
      <c r="L69" s="35"/>
      <c r="M69" s="35"/>
      <c r="N69" s="39">
        <f t="shared" si="3"/>
        <v>0</v>
      </c>
      <c r="O69" s="43"/>
      <c r="P69" s="41" t="str">
        <f t="shared" si="0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8"/>
      <c r="F70" s="68"/>
      <c r="G70" s="101"/>
      <c r="H70" s="71">
        <f t="shared" si="1"/>
        <v>0</v>
      </c>
      <c r="I70" s="71"/>
      <c r="J70" s="71"/>
      <c r="K70" s="34"/>
      <c r="L70" s="35"/>
      <c r="M70" s="35"/>
      <c r="N70" s="39">
        <f t="shared" si="3"/>
        <v>0</v>
      </c>
      <c r="O70" s="43"/>
      <c r="P70" s="41" t="str">
        <f t="shared" si="0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8"/>
      <c r="F71" s="68"/>
      <c r="G71" s="101"/>
      <c r="H71" s="71">
        <f t="shared" si="1"/>
        <v>0</v>
      </c>
      <c r="I71" s="71"/>
      <c r="J71" s="71"/>
      <c r="K71" s="34"/>
      <c r="L71" s="35"/>
      <c r="M71" s="35"/>
      <c r="N71" s="39">
        <f t="shared" si="3"/>
        <v>0</v>
      </c>
      <c r="O71" s="43"/>
      <c r="P71" s="41" t="str">
        <f t="shared" si="0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8"/>
      <c r="F72" s="68"/>
      <c r="G72" s="101"/>
      <c r="H72" s="71">
        <f t="shared" si="1"/>
        <v>0</v>
      </c>
      <c r="I72" s="71"/>
      <c r="J72" s="71"/>
      <c r="K72" s="34"/>
      <c r="L72" s="35"/>
      <c r="M72" s="35"/>
      <c r="N72" s="39">
        <f t="shared" si="3"/>
        <v>0</v>
      </c>
      <c r="O72" s="43"/>
      <c r="P72" s="41" t="str">
        <f t="shared" si="0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8"/>
      <c r="F73" s="68"/>
      <c r="G73" s="101"/>
      <c r="H73" s="71">
        <f t="shared" si="1"/>
        <v>0</v>
      </c>
      <c r="I73" s="71"/>
      <c r="J73" s="71"/>
      <c r="K73" s="34"/>
      <c r="L73" s="35"/>
      <c r="M73" s="35"/>
      <c r="N73" s="39">
        <f t="shared" si="3"/>
        <v>0</v>
      </c>
      <c r="O73" s="43"/>
      <c r="P73" s="41" t="str">
        <f t="shared" si="0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8"/>
      <c r="F74" s="68"/>
      <c r="G74" s="101"/>
      <c r="H74" s="71">
        <f t="shared" si="1"/>
        <v>0</v>
      </c>
      <c r="I74" s="71"/>
      <c r="J74" s="71"/>
      <c r="K74" s="34"/>
      <c r="L74" s="35"/>
      <c r="M74" s="35"/>
      <c r="N74" s="39">
        <f t="shared" si="3"/>
        <v>0</v>
      </c>
      <c r="O74" s="43"/>
      <c r="P74" s="41" t="str">
        <f t="shared" si="0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8"/>
      <c r="F75" s="68"/>
      <c r="G75" s="101"/>
      <c r="H75" s="71">
        <f t="shared" si="1"/>
        <v>0</v>
      </c>
      <c r="I75" s="71"/>
      <c r="J75" s="71"/>
      <c r="K75" s="34"/>
      <c r="L75" s="35"/>
      <c r="M75" s="35"/>
      <c r="N75" s="39">
        <f t="shared" si="3"/>
        <v>0</v>
      </c>
      <c r="O75" s="43"/>
      <c r="P75" s="41" t="str">
        <f t="shared" si="0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8"/>
      <c r="F76" s="68"/>
      <c r="G76" s="101"/>
      <c r="H76" s="71">
        <f t="shared" ref="H76:H88" si="4">IF($E$3="si",($H$5/$H$6*G76),IF($E$3="no",G76*$H$4,0))</f>
        <v>0</v>
      </c>
      <c r="I76" s="71"/>
      <c r="J76" s="71"/>
      <c r="K76" s="34"/>
      <c r="L76" s="35"/>
      <c r="M76" s="35"/>
      <c r="N76" s="39">
        <f t="shared" si="3"/>
        <v>0</v>
      </c>
      <c r="O76" s="43"/>
      <c r="P76" s="41" t="str">
        <f t="shared" si="0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8"/>
      <c r="F77" s="68"/>
      <c r="G77" s="102"/>
      <c r="H77" s="71">
        <f t="shared" si="4"/>
        <v>0</v>
      </c>
      <c r="I77" s="71"/>
      <c r="J77" s="71"/>
      <c r="K77" s="34"/>
      <c r="L77" s="35"/>
      <c r="M77" s="35"/>
      <c r="N77" s="39">
        <f t="shared" si="3"/>
        <v>0</v>
      </c>
      <c r="O77" s="43"/>
      <c r="P77" s="41" t="str">
        <f t="shared" si="0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8"/>
      <c r="F78" s="68"/>
      <c r="G78" s="102"/>
      <c r="H78" s="71">
        <f t="shared" si="4"/>
        <v>0</v>
      </c>
      <c r="I78" s="71"/>
      <c r="J78" s="71"/>
      <c r="K78" s="35"/>
      <c r="L78" s="35"/>
      <c r="M78" s="35"/>
      <c r="N78" s="39">
        <f t="shared" si="3"/>
        <v>0</v>
      </c>
      <c r="O78" s="43"/>
      <c r="P78" s="41" t="str">
        <f t="shared" si="0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69"/>
      <c r="G79" s="103"/>
      <c r="H79" s="72">
        <f t="shared" si="4"/>
        <v>0</v>
      </c>
      <c r="I79" s="72"/>
      <c r="J79" s="72"/>
      <c r="K79" s="48"/>
      <c r="L79" s="35"/>
      <c r="M79" s="35"/>
      <c r="N79" s="39">
        <f t="shared" si="3"/>
        <v>0</v>
      </c>
      <c r="O79" s="43"/>
      <c r="P79" s="41" t="str">
        <f t="shared" si="0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69"/>
      <c r="G80" s="103"/>
      <c r="H80" s="72">
        <f t="shared" si="4"/>
        <v>0</v>
      </c>
      <c r="I80" s="72"/>
      <c r="J80" s="72"/>
      <c r="K80" s="48"/>
      <c r="L80" s="35"/>
      <c r="M80" s="37"/>
      <c r="N80" s="39">
        <f t="shared" si="3"/>
        <v>0</v>
      </c>
      <c r="O80" s="43"/>
      <c r="P80" s="41" t="str">
        <f t="shared" si="0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69"/>
      <c r="G81" s="103"/>
      <c r="H81" s="72">
        <f t="shared" si="4"/>
        <v>0</v>
      </c>
      <c r="I81" s="72"/>
      <c r="J81" s="72"/>
      <c r="K81" s="48"/>
      <c r="L81" s="35"/>
      <c r="M81" s="37"/>
      <c r="N81" s="39">
        <f t="shared" si="3"/>
        <v>0</v>
      </c>
      <c r="O81" s="43"/>
      <c r="P81" s="41" t="str">
        <f t="shared" si="0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69"/>
      <c r="G82" s="103"/>
      <c r="H82" s="72">
        <f t="shared" si="4"/>
        <v>0</v>
      </c>
      <c r="I82" s="72"/>
      <c r="J82" s="72"/>
      <c r="K82" s="48"/>
      <c r="L82" s="35"/>
      <c r="M82" s="37"/>
      <c r="N82" s="39">
        <f t="shared" si="3"/>
        <v>0</v>
      </c>
      <c r="O82" s="43"/>
      <c r="P82" s="41" t="str">
        <f t="shared" si="0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69"/>
      <c r="G83" s="103"/>
      <c r="H83" s="72">
        <f t="shared" si="4"/>
        <v>0</v>
      </c>
      <c r="I83" s="72"/>
      <c r="J83" s="72"/>
      <c r="K83" s="48"/>
      <c r="L83" s="35"/>
      <c r="M83" s="37"/>
      <c r="N83" s="39">
        <f t="shared" si="3"/>
        <v>0</v>
      </c>
      <c r="O83" s="43"/>
      <c r="P83" s="41" t="str">
        <f t="shared" si="0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4"/>
        <v>0</v>
      </c>
      <c r="I84" s="36"/>
      <c r="J84" s="36"/>
      <c r="K84" s="37"/>
      <c r="L84" s="37"/>
      <c r="M84" s="38"/>
      <c r="N84" s="39">
        <f t="shared" ref="N84:N86" si="5">SUM(H84:M84)</f>
        <v>0</v>
      </c>
      <c r="O84" s="43"/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90" spans="1:18">
      <c r="A90" s="59"/>
      <c r="B90" s="60"/>
      <c r="C90" s="60"/>
      <c r="D90" s="60"/>
      <c r="E90" s="60"/>
      <c r="F90" s="60"/>
      <c r="G90" s="60"/>
      <c r="H90" s="60"/>
      <c r="I90" s="60"/>
      <c r="J90" s="106"/>
      <c r="K90" s="106"/>
      <c r="L90" s="60"/>
      <c r="M90" s="60"/>
      <c r="N90" s="60"/>
      <c r="O90" s="60"/>
      <c r="P90" s="106"/>
      <c r="Q90" s="3"/>
    </row>
    <row r="91" spans="1:18">
      <c r="A91" s="83"/>
      <c r="B91" s="84"/>
      <c r="C91" s="85"/>
      <c r="D91" s="86"/>
      <c r="E91" s="86"/>
      <c r="F91" s="87"/>
      <c r="G91" s="88"/>
      <c r="H91" s="89"/>
      <c r="I91" s="90"/>
      <c r="J91" s="106"/>
      <c r="K91" s="106"/>
      <c r="L91" s="90"/>
      <c r="M91" s="90"/>
      <c r="N91" s="91"/>
      <c r="O91" s="92"/>
      <c r="P91" s="106"/>
      <c r="Q91" s="3"/>
    </row>
    <row r="92" spans="1:18">
      <c r="A92" s="59"/>
      <c r="B92" s="77" t="s">
        <v>41</v>
      </c>
      <c r="C92" s="77"/>
      <c r="D92" s="77"/>
      <c r="E92" s="60"/>
      <c r="F92" s="60"/>
      <c r="G92" s="77" t="s">
        <v>43</v>
      </c>
      <c r="H92" s="77"/>
      <c r="I92" s="77"/>
      <c r="J92" s="106"/>
      <c r="K92" s="106"/>
      <c r="L92" s="77" t="s">
        <v>42</v>
      </c>
      <c r="M92" s="77"/>
      <c r="N92" s="77"/>
      <c r="O92" s="60"/>
      <c r="P92" s="106"/>
      <c r="Q92" s="3"/>
    </row>
    <row r="93" spans="1:18">
      <c r="A93" s="59"/>
      <c r="B93" s="60"/>
      <c r="C93" s="60"/>
      <c r="D93" s="60"/>
      <c r="E93" s="60"/>
      <c r="F93" s="60"/>
      <c r="G93" s="60"/>
      <c r="H93" s="60"/>
      <c r="I93" s="60"/>
      <c r="J93" s="106"/>
      <c r="K93" s="106"/>
      <c r="L93" s="60"/>
      <c r="M93" s="60"/>
      <c r="N93" s="60"/>
      <c r="O93" s="60"/>
      <c r="P93" s="106"/>
      <c r="Q93" s="3"/>
    </row>
    <row r="94" spans="1:18">
      <c r="A94" s="59"/>
      <c r="B94" s="60"/>
      <c r="C94" s="60"/>
      <c r="D94" s="60"/>
      <c r="E94" s="60"/>
      <c r="F94" s="60"/>
      <c r="G94" s="60"/>
      <c r="H94" s="60"/>
      <c r="I94" s="60"/>
      <c r="J94" s="106"/>
      <c r="K94" s="106"/>
      <c r="L94" s="60"/>
      <c r="M94" s="60"/>
      <c r="N94" s="60"/>
      <c r="O94" s="60"/>
      <c r="P94" s="106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  <formula2>0</formula2>
    </dataValidation>
    <dataValidation type="textLength" operator="greaterThan" allowBlank="1" showErrorMessage="1" sqref="D91:E91 F16:F77 D84:E88 E79:F83">
      <formula1>1</formula1>
      <formula2>0</formula2>
    </dataValidation>
    <dataValidation type="textLength" operator="greaterThan" sqref="F91 F84:F88 G19:G76 G79:G83">
      <formula1>1</formula1>
      <formula2>0</formula2>
    </dataValidation>
    <dataValidation type="date" operator="greaterThanOrEqual" showErrorMessage="1" errorTitle="Data" error="Inserire una data superiore al 1/11/2000" sqref="B91 B11:B12 B79:B88">
      <formula1>36831</formula1>
      <formula2>0</formula2>
    </dataValidation>
    <dataValidation type="textLength" operator="greaterThan" allowBlank="1" sqref="C91 C84:C8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O16" sqref="O1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2" t="s">
        <v>0</v>
      </c>
      <c r="C1" s="122"/>
      <c r="D1" s="113" t="s">
        <v>44</v>
      </c>
      <c r="E1" s="113"/>
      <c r="F1" s="50" t="s">
        <v>70</v>
      </c>
      <c r="G1" s="108" t="s">
        <v>71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298</v>
      </c>
      <c r="Q1" s="3" t="s">
        <v>28</v>
      </c>
      <c r="R1" s="107">
        <f>SUM(R12:R13)</f>
        <v>106.4</v>
      </c>
    </row>
    <row r="2" spans="1:18" s="8" customFormat="1" ht="57.75" customHeight="1">
      <c r="A2" s="4"/>
      <c r="B2" s="112" t="s">
        <v>2</v>
      </c>
      <c r="C2" s="112"/>
      <c r="D2" s="113"/>
      <c r="E2" s="113"/>
      <c r="F2" s="9"/>
      <c r="G2" s="9"/>
      <c r="N2" s="10" t="s">
        <v>3</v>
      </c>
      <c r="O2" s="11"/>
      <c r="P2" s="12">
        <v>50</v>
      </c>
      <c r="Q2" s="3" t="s">
        <v>27</v>
      </c>
      <c r="R2" s="107">
        <v>17.809999999999999</v>
      </c>
    </row>
    <row r="3" spans="1:18" s="8" customFormat="1" ht="35.25" customHeight="1">
      <c r="A3" s="4"/>
      <c r="B3" s="112" t="s">
        <v>26</v>
      </c>
      <c r="C3" s="112"/>
      <c r="D3" s="113" t="s">
        <v>28</v>
      </c>
      <c r="E3" s="113"/>
      <c r="N3" s="10" t="s">
        <v>4</v>
      </c>
      <c r="O3" s="11"/>
      <c r="P3" s="61">
        <f>+O7</f>
        <v>300</v>
      </c>
      <c r="Q3" s="13"/>
      <c r="R3" s="107">
        <f>R11</f>
        <v>110.77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3</v>
      </c>
      <c r="E5" s="14"/>
      <c r="F5" s="10" t="s">
        <v>7</v>
      </c>
      <c r="G5" s="78">
        <v>1.73</v>
      </c>
      <c r="N5" s="111" t="s">
        <v>8</v>
      </c>
      <c r="O5" s="111"/>
      <c r="P5" s="57">
        <f>P1-P2-P3-P4</f>
        <v>-52</v>
      </c>
      <c r="Q5" s="13"/>
      <c r="R5" s="110">
        <f>R1-R2-R3</f>
        <v>-22.179999999999993</v>
      </c>
    </row>
    <row r="6" spans="1:18" s="8" customFormat="1" ht="43.5" customHeight="1" thickTop="1" thickBot="1">
      <c r="A6" s="4"/>
      <c r="B6" s="55" t="s">
        <v>53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5" t="s">
        <v>30</v>
      </c>
      <c r="B7" s="146"/>
      <c r="C7" s="147"/>
      <c r="D7" s="148" t="s">
        <v>11</v>
      </c>
      <c r="E7" s="149"/>
      <c r="F7" s="149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125</v>
      </c>
      <c r="L7" s="80">
        <f t="shared" si="0"/>
        <v>173</v>
      </c>
      <c r="M7" s="81">
        <f t="shared" si="0"/>
        <v>0</v>
      </c>
      <c r="N7" s="79">
        <f t="shared" si="0"/>
        <v>298</v>
      </c>
      <c r="O7" s="82">
        <f t="shared" si="0"/>
        <v>300</v>
      </c>
      <c r="P7" s="13">
        <f>+N7-SUM(H7:M7)</f>
        <v>0</v>
      </c>
    </row>
    <row r="8" spans="1:18" ht="36" customHeight="1" thickTop="1" thickBot="1">
      <c r="A8" s="129"/>
      <c r="B8" s="131" t="s">
        <v>12</v>
      </c>
      <c r="C8" s="131" t="s">
        <v>13</v>
      </c>
      <c r="D8" s="150" t="s">
        <v>25</v>
      </c>
      <c r="E8" s="131" t="s">
        <v>33</v>
      </c>
      <c r="F8" s="152" t="s">
        <v>32</v>
      </c>
      <c r="G8" s="153" t="s">
        <v>15</v>
      </c>
      <c r="H8" s="155" t="s">
        <v>16</v>
      </c>
      <c r="I8" s="115" t="s">
        <v>37</v>
      </c>
      <c r="J8" s="114" t="s">
        <v>39</v>
      </c>
      <c r="K8" s="114" t="s">
        <v>38</v>
      </c>
      <c r="L8" s="156" t="s">
        <v>22</v>
      </c>
      <c r="M8" s="157"/>
      <c r="N8" s="127" t="s">
        <v>17</v>
      </c>
      <c r="O8" s="139" t="s">
        <v>18</v>
      </c>
      <c r="P8" s="125" t="s">
        <v>19</v>
      </c>
      <c r="Q8" s="2"/>
      <c r="R8" s="140" t="s">
        <v>40</v>
      </c>
    </row>
    <row r="9" spans="1:18" ht="36" customHeight="1" thickTop="1" thickBot="1">
      <c r="A9" s="129"/>
      <c r="B9" s="131" t="s">
        <v>12</v>
      </c>
      <c r="C9" s="131"/>
      <c r="D9" s="151"/>
      <c r="E9" s="131"/>
      <c r="F9" s="152"/>
      <c r="G9" s="154"/>
      <c r="H9" s="155" t="s">
        <v>37</v>
      </c>
      <c r="I9" s="115" t="s">
        <v>37</v>
      </c>
      <c r="J9" s="115"/>
      <c r="K9" s="115" t="s">
        <v>36</v>
      </c>
      <c r="L9" s="120" t="s">
        <v>23</v>
      </c>
      <c r="M9" s="144" t="s">
        <v>24</v>
      </c>
      <c r="N9" s="127"/>
      <c r="O9" s="139"/>
      <c r="P9" s="125"/>
      <c r="Q9" s="2"/>
      <c r="R9" s="141"/>
    </row>
    <row r="10" spans="1:18" ht="37.5" customHeight="1" thickTop="1" thickBot="1">
      <c r="A10" s="129"/>
      <c r="B10" s="131"/>
      <c r="C10" s="131"/>
      <c r="D10" s="151"/>
      <c r="E10" s="131"/>
      <c r="F10" s="152"/>
      <c r="G10" s="95" t="s">
        <v>20</v>
      </c>
      <c r="H10" s="155"/>
      <c r="I10" s="115"/>
      <c r="J10" s="115"/>
      <c r="K10" s="115"/>
      <c r="L10" s="143"/>
      <c r="M10" s="124"/>
      <c r="N10" s="127"/>
      <c r="O10" s="139"/>
      <c r="P10" s="125"/>
      <c r="Q10" s="2"/>
      <c r="R10" s="142"/>
    </row>
    <row r="11" spans="1:18" ht="30" customHeight="1" thickTop="1">
      <c r="A11" s="27">
        <v>1</v>
      </c>
      <c r="B11" s="47">
        <v>41624</v>
      </c>
      <c r="C11" s="29" t="s">
        <v>54</v>
      </c>
      <c r="D11" s="30" t="s">
        <v>61</v>
      </c>
      <c r="E11" s="30" t="s">
        <v>54</v>
      </c>
      <c r="F11" s="31" t="s">
        <v>52</v>
      </c>
      <c r="G11" s="94"/>
      <c r="H11" s="33">
        <f>IF($D$3="si",($G$5/$G$6*G11),IF($D$3="no",G11*$G$4,0))</f>
        <v>0</v>
      </c>
      <c r="I11" s="34"/>
      <c r="J11" s="35"/>
      <c r="K11" s="67"/>
      <c r="L11" s="67"/>
      <c r="M11" s="38"/>
      <c r="N11" s="39">
        <f>SUM(H11:M11)</f>
        <v>0</v>
      </c>
      <c r="O11" s="40">
        <v>300</v>
      </c>
      <c r="P11" s="41"/>
      <c r="Q11" s="2"/>
      <c r="R11" s="73">
        <v>110.77</v>
      </c>
    </row>
    <row r="12" spans="1:18" ht="30" customHeight="1">
      <c r="A12" s="42">
        <v>2</v>
      </c>
      <c r="B12" s="28">
        <v>41625</v>
      </c>
      <c r="C12" s="44" t="s">
        <v>54</v>
      </c>
      <c r="D12" s="30" t="s">
        <v>62</v>
      </c>
      <c r="E12" s="30" t="s">
        <v>54</v>
      </c>
      <c r="F12" s="31" t="s">
        <v>52</v>
      </c>
      <c r="G12" s="32"/>
      <c r="H12" s="33">
        <f>IF($D$3="si",($G$5/$G$6*G12),IF($D$3="no",G12*$G$4,0))</f>
        <v>0</v>
      </c>
      <c r="I12" s="34"/>
      <c r="J12" s="35"/>
      <c r="K12" s="67"/>
      <c r="L12" s="37">
        <v>173</v>
      </c>
      <c r="M12" s="38"/>
      <c r="N12" s="39">
        <f>SUM(H12:M12)</f>
        <v>173</v>
      </c>
      <c r="O12" s="43"/>
      <c r="P12" s="41"/>
      <c r="Q12" s="2"/>
      <c r="R12" s="73">
        <v>61.77</v>
      </c>
    </row>
    <row r="13" spans="1:18" ht="30" customHeight="1">
      <c r="A13" s="42">
        <v>3</v>
      </c>
      <c r="B13" s="28">
        <v>41625</v>
      </c>
      <c r="C13" s="29"/>
      <c r="D13" s="30" t="s">
        <v>63</v>
      </c>
      <c r="E13" s="30"/>
      <c r="F13" s="31" t="s">
        <v>52</v>
      </c>
      <c r="G13" s="32"/>
      <c r="H13" s="33">
        <f t="shared" ref="H13:H39" si="1">IF($D$3="si",($G$5/$G$6*G13),IF($D$3="no",G13*$G$4,0))</f>
        <v>0</v>
      </c>
      <c r="I13" s="34"/>
      <c r="J13" s="35"/>
      <c r="K13" s="67">
        <v>125</v>
      </c>
      <c r="L13" s="37"/>
      <c r="M13" s="38"/>
      <c r="N13" s="39">
        <f t="shared" ref="N13:N26" si="2">SUM(H13:M13)</f>
        <v>125</v>
      </c>
      <c r="O13" s="43"/>
      <c r="P13" s="41" t="str">
        <f t="shared" ref="P13:P39" si="3">IF(F13="Milano","X","")</f>
        <v/>
      </c>
      <c r="Q13" s="2"/>
      <c r="R13" s="74">
        <v>44.63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7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4" type="noConversion"/>
  <conditionalFormatting sqref="M1">
    <cfRule type="cellIs" dxfId="2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textLength" operator="greaterThan" sqref="F41 F23:F39 F19:F20">
      <formula1>1</formula1>
      <formula2>0</formula2>
    </dataValidation>
    <dataValidation type="date" operator="greaterThanOrEqual" showErrorMessage="1" errorTitle="Data" error="Inserire una data superiore al 1/11/2000" sqref="B41 B23:B39 B11">
      <formula1>36831</formula1>
      <formula2>0</formula2>
    </dataValidation>
    <dataValidation type="textLength" operator="greaterThan" allowBlank="1" sqref="C41 C23:C39 C12 C21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F24" sqref="F2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2" t="s">
        <v>0</v>
      </c>
      <c r="C1" s="122"/>
      <c r="D1" s="113" t="s">
        <v>44</v>
      </c>
      <c r="E1" s="113"/>
      <c r="F1" s="50" t="s">
        <v>70</v>
      </c>
      <c r="G1" s="108" t="s">
        <v>72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2271.2299999999996</v>
      </c>
      <c r="Q1" s="3" t="s">
        <v>28</v>
      </c>
      <c r="R1" s="107">
        <f>SUM(R12:R22)</f>
        <v>524.83000000000004</v>
      </c>
    </row>
    <row r="2" spans="1:18" s="8" customFormat="1" ht="57.75" customHeight="1">
      <c r="A2" s="4"/>
      <c r="B2" s="112" t="s">
        <v>2</v>
      </c>
      <c r="C2" s="112"/>
      <c r="D2" s="113"/>
      <c r="E2" s="113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12" t="s">
        <v>26</v>
      </c>
      <c r="C3" s="112"/>
      <c r="D3" s="113" t="s">
        <v>28</v>
      </c>
      <c r="E3" s="113"/>
      <c r="N3" s="10" t="s">
        <v>4</v>
      </c>
      <c r="O3" s="11"/>
      <c r="P3" s="61">
        <f>+O7</f>
        <v>2233.48</v>
      </c>
      <c r="Q3" s="13"/>
      <c r="R3" s="107">
        <f>SUM(R11,R12,R14,R18,R19,R20)</f>
        <v>517.06999999999994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12</v>
      </c>
      <c r="E5" s="14"/>
      <c r="F5" s="10" t="s">
        <v>7</v>
      </c>
      <c r="G5" s="78">
        <v>1.73</v>
      </c>
      <c r="N5" s="111" t="s">
        <v>8</v>
      </c>
      <c r="O5" s="111"/>
      <c r="P5" s="57">
        <f>P1-P2-P3-P4</f>
        <v>37.749999999999545</v>
      </c>
      <c r="Q5" s="13"/>
      <c r="R5" s="107">
        <f>R1-R3</f>
        <v>7.7600000000001046</v>
      </c>
    </row>
    <row r="6" spans="1:18" s="8" customFormat="1" ht="43.5" customHeight="1" thickTop="1" thickBot="1">
      <c r="A6" s="4"/>
      <c r="B6" s="55" t="s">
        <v>64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5" t="s">
        <v>30</v>
      </c>
      <c r="B7" s="146"/>
      <c r="C7" s="147"/>
      <c r="D7" s="148" t="s">
        <v>11</v>
      </c>
      <c r="E7" s="149"/>
      <c r="F7" s="149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400.4</v>
      </c>
      <c r="K7" s="80">
        <f t="shared" si="0"/>
        <v>29</v>
      </c>
      <c r="L7" s="80">
        <f t="shared" si="0"/>
        <v>585.13</v>
      </c>
      <c r="M7" s="81">
        <f t="shared" si="0"/>
        <v>1256.6999999999998</v>
      </c>
      <c r="N7" s="79">
        <f t="shared" si="0"/>
        <v>2271.2299999999996</v>
      </c>
      <c r="O7" s="82">
        <f t="shared" si="0"/>
        <v>2233.48</v>
      </c>
      <c r="P7" s="13">
        <f>+N7-SUM(H7:M7)</f>
        <v>0</v>
      </c>
    </row>
    <row r="8" spans="1:18" ht="36" customHeight="1" thickTop="1" thickBot="1">
      <c r="A8" s="129"/>
      <c r="B8" s="131" t="s">
        <v>12</v>
      </c>
      <c r="C8" s="131" t="s">
        <v>13</v>
      </c>
      <c r="D8" s="150" t="s">
        <v>25</v>
      </c>
      <c r="E8" s="131" t="s">
        <v>33</v>
      </c>
      <c r="F8" s="152" t="s">
        <v>32</v>
      </c>
      <c r="G8" s="153" t="s">
        <v>15</v>
      </c>
      <c r="H8" s="155" t="s">
        <v>16</v>
      </c>
      <c r="I8" s="115" t="s">
        <v>37</v>
      </c>
      <c r="J8" s="114" t="s">
        <v>39</v>
      </c>
      <c r="K8" s="114" t="s">
        <v>38</v>
      </c>
      <c r="L8" s="156" t="s">
        <v>22</v>
      </c>
      <c r="M8" s="157"/>
      <c r="N8" s="127" t="s">
        <v>17</v>
      </c>
      <c r="O8" s="139" t="s">
        <v>18</v>
      </c>
      <c r="P8" s="125" t="s">
        <v>19</v>
      </c>
      <c r="Q8" s="2"/>
      <c r="R8" s="140" t="s">
        <v>40</v>
      </c>
    </row>
    <row r="9" spans="1:18" ht="36" customHeight="1" thickTop="1" thickBot="1">
      <c r="A9" s="129"/>
      <c r="B9" s="131" t="s">
        <v>12</v>
      </c>
      <c r="C9" s="131"/>
      <c r="D9" s="151"/>
      <c r="E9" s="131"/>
      <c r="F9" s="152"/>
      <c r="G9" s="154"/>
      <c r="H9" s="155" t="s">
        <v>37</v>
      </c>
      <c r="I9" s="115" t="s">
        <v>37</v>
      </c>
      <c r="J9" s="115"/>
      <c r="K9" s="115" t="s">
        <v>36</v>
      </c>
      <c r="L9" s="120" t="s">
        <v>23</v>
      </c>
      <c r="M9" s="144" t="s">
        <v>24</v>
      </c>
      <c r="N9" s="127"/>
      <c r="O9" s="139"/>
      <c r="P9" s="125"/>
      <c r="Q9" s="2"/>
      <c r="R9" s="141"/>
    </row>
    <row r="10" spans="1:18" ht="37.5" customHeight="1" thickTop="1" thickBot="1">
      <c r="A10" s="129"/>
      <c r="B10" s="131"/>
      <c r="C10" s="131"/>
      <c r="D10" s="151"/>
      <c r="E10" s="131"/>
      <c r="F10" s="152"/>
      <c r="G10" s="95" t="s">
        <v>20</v>
      </c>
      <c r="H10" s="155"/>
      <c r="I10" s="115"/>
      <c r="J10" s="115"/>
      <c r="K10" s="115"/>
      <c r="L10" s="143"/>
      <c r="M10" s="124"/>
      <c r="N10" s="127"/>
      <c r="O10" s="139"/>
      <c r="P10" s="125"/>
      <c r="Q10" s="2"/>
      <c r="R10" s="142"/>
    </row>
    <row r="11" spans="1:18" ht="30" customHeight="1" thickTop="1">
      <c r="A11" s="27">
        <v>1</v>
      </c>
      <c r="B11" s="47">
        <v>41610</v>
      </c>
      <c r="C11" s="29" t="s">
        <v>57</v>
      </c>
      <c r="D11" s="30" t="s">
        <v>55</v>
      </c>
      <c r="E11" s="30" t="s">
        <v>65</v>
      </c>
      <c r="F11" s="31" t="s">
        <v>66</v>
      </c>
      <c r="G11" s="94"/>
      <c r="H11" s="33">
        <f>IF($D$3="si",($G$5/$G$6*G11),IF($D$3="no",G11*$G$4,0))</f>
        <v>0</v>
      </c>
      <c r="I11" s="34"/>
      <c r="J11" s="35"/>
      <c r="K11" s="67"/>
      <c r="L11" s="67"/>
      <c r="M11" s="38"/>
      <c r="N11" s="39">
        <f>SUM(H11:M11)</f>
        <v>0</v>
      </c>
      <c r="O11" s="40">
        <v>300</v>
      </c>
      <c r="P11" s="41"/>
      <c r="Q11" s="2"/>
      <c r="R11" s="73">
        <v>68.59</v>
      </c>
    </row>
    <row r="12" spans="1:18" ht="30" customHeight="1">
      <c r="A12" s="42">
        <v>2</v>
      </c>
      <c r="B12" s="28">
        <v>41610</v>
      </c>
      <c r="C12" s="29" t="s">
        <v>57</v>
      </c>
      <c r="D12" s="30" t="s">
        <v>67</v>
      </c>
      <c r="E12" s="30" t="s">
        <v>65</v>
      </c>
      <c r="F12" s="31" t="s">
        <v>66</v>
      </c>
      <c r="G12" s="32"/>
      <c r="H12" s="33">
        <f>IF($D$3="si",($G$5/$G$6*G12),IF($D$3="no",G12*$G$4,0))</f>
        <v>0</v>
      </c>
      <c r="I12" s="34"/>
      <c r="J12" s="35">
        <v>140</v>
      </c>
      <c r="K12" s="67"/>
      <c r="L12" s="37"/>
      <c r="M12" s="38"/>
      <c r="N12" s="39">
        <f>SUM(H12:M12)</f>
        <v>140</v>
      </c>
      <c r="O12" s="40">
        <v>140</v>
      </c>
      <c r="P12" s="41"/>
      <c r="Q12" s="2"/>
      <c r="R12" s="73">
        <v>32.049999999999997</v>
      </c>
    </row>
    <row r="13" spans="1:18" ht="30" customHeight="1">
      <c r="A13" s="42">
        <v>3</v>
      </c>
      <c r="B13" s="28">
        <v>41610</v>
      </c>
      <c r="C13" s="29" t="s">
        <v>57</v>
      </c>
      <c r="D13" s="30" t="s">
        <v>51</v>
      </c>
      <c r="E13" s="30" t="s">
        <v>65</v>
      </c>
      <c r="F13" s="31" t="s">
        <v>66</v>
      </c>
      <c r="G13" s="32"/>
      <c r="H13" s="33">
        <f t="shared" ref="H13:H27" si="1">IF($D$3="si",($G$5/$G$6*G13),IF($D$3="no",G13*$G$4,0))</f>
        <v>0</v>
      </c>
      <c r="I13" s="34"/>
      <c r="J13" s="35">
        <v>44.6</v>
      </c>
      <c r="K13" s="67"/>
      <c r="L13" s="37"/>
      <c r="M13" s="38"/>
      <c r="N13" s="39">
        <f t="shared" ref="N13:N26" si="2">SUM(H13:M13)</f>
        <v>44.6</v>
      </c>
      <c r="O13" s="40"/>
      <c r="P13" s="41" t="str">
        <f t="shared" ref="P13:P27" si="3">IF(F13="Milano","X","")</f>
        <v/>
      </c>
      <c r="Q13" s="2"/>
      <c r="R13" s="74">
        <v>9.98</v>
      </c>
    </row>
    <row r="14" spans="1:18" ht="30" customHeight="1">
      <c r="A14" s="42">
        <v>4</v>
      </c>
      <c r="B14" s="28">
        <v>41975</v>
      </c>
      <c r="C14" s="29" t="s">
        <v>57</v>
      </c>
      <c r="D14" s="30" t="s">
        <v>45</v>
      </c>
      <c r="E14" s="30" t="s">
        <v>65</v>
      </c>
      <c r="F14" s="31" t="s">
        <v>66</v>
      </c>
      <c r="G14" s="32"/>
      <c r="H14" s="33">
        <f t="shared" si="1"/>
        <v>0</v>
      </c>
      <c r="I14" s="34"/>
      <c r="J14" s="35"/>
      <c r="K14" s="67"/>
      <c r="L14" s="37"/>
      <c r="M14" s="38">
        <v>1068.3499999999999</v>
      </c>
      <c r="N14" s="39">
        <f t="shared" si="2"/>
        <v>1068.3499999999999</v>
      </c>
      <c r="O14" s="40">
        <v>1068.3499999999999</v>
      </c>
      <c r="P14" s="41" t="str">
        <f t="shared" si="3"/>
        <v/>
      </c>
      <c r="Q14" s="2"/>
      <c r="R14" s="75">
        <v>244.57</v>
      </c>
    </row>
    <row r="15" spans="1:18" ht="30" customHeight="1">
      <c r="A15" s="42">
        <v>5</v>
      </c>
      <c r="B15" s="28">
        <v>41611</v>
      </c>
      <c r="C15" s="29" t="s">
        <v>57</v>
      </c>
      <c r="D15" s="30" t="s">
        <v>51</v>
      </c>
      <c r="E15" s="30" t="s">
        <v>65</v>
      </c>
      <c r="F15" s="31" t="s">
        <v>66</v>
      </c>
      <c r="G15" s="32"/>
      <c r="H15" s="33">
        <f t="shared" si="1"/>
        <v>0</v>
      </c>
      <c r="I15" s="34"/>
      <c r="J15" s="35">
        <v>41.8</v>
      </c>
      <c r="K15" s="67"/>
      <c r="L15" s="37"/>
      <c r="M15" s="38"/>
      <c r="N15" s="39">
        <f t="shared" si="2"/>
        <v>41.8</v>
      </c>
      <c r="O15" s="40"/>
      <c r="P15" s="41" t="str">
        <f t="shared" si="3"/>
        <v/>
      </c>
      <c r="Q15" s="2"/>
      <c r="R15" s="76">
        <v>9.4600000000000009</v>
      </c>
    </row>
    <row r="16" spans="1:18" ht="30" customHeight="1">
      <c r="A16" s="42">
        <v>6</v>
      </c>
      <c r="B16" s="28">
        <v>41611</v>
      </c>
      <c r="C16" s="29" t="s">
        <v>57</v>
      </c>
      <c r="D16" s="30" t="s">
        <v>45</v>
      </c>
      <c r="E16" s="30" t="s">
        <v>65</v>
      </c>
      <c r="F16" s="31" t="s">
        <v>66</v>
      </c>
      <c r="G16" s="32"/>
      <c r="H16" s="33">
        <f t="shared" si="1"/>
        <v>0</v>
      </c>
      <c r="I16" s="34"/>
      <c r="J16" s="35"/>
      <c r="K16" s="67"/>
      <c r="L16" s="37"/>
      <c r="M16" s="38">
        <v>173</v>
      </c>
      <c r="N16" s="39">
        <f t="shared" si="2"/>
        <v>173</v>
      </c>
      <c r="O16" s="40"/>
      <c r="P16" s="41" t="str">
        <f t="shared" si="3"/>
        <v/>
      </c>
      <c r="Q16" s="2"/>
      <c r="R16" s="75">
        <v>39.15</v>
      </c>
    </row>
    <row r="17" spans="1:18" ht="30" customHeight="1">
      <c r="A17" s="42">
        <v>7</v>
      </c>
      <c r="B17" s="28">
        <v>41612</v>
      </c>
      <c r="C17" s="29" t="s">
        <v>57</v>
      </c>
      <c r="D17" s="30" t="s">
        <v>51</v>
      </c>
      <c r="E17" s="30" t="s">
        <v>65</v>
      </c>
      <c r="F17" s="31" t="s">
        <v>66</v>
      </c>
      <c r="G17" s="32"/>
      <c r="H17" s="33">
        <f t="shared" si="1"/>
        <v>0</v>
      </c>
      <c r="I17" s="34"/>
      <c r="J17" s="35">
        <v>34</v>
      </c>
      <c r="K17" s="67"/>
      <c r="L17" s="37"/>
      <c r="M17" s="38"/>
      <c r="N17" s="39">
        <f t="shared" si="2"/>
        <v>34</v>
      </c>
      <c r="O17" s="40"/>
      <c r="P17" s="41" t="str">
        <f t="shared" si="3"/>
        <v/>
      </c>
      <c r="Q17" s="2"/>
      <c r="R17" s="75">
        <v>7.71</v>
      </c>
    </row>
    <row r="18" spans="1:18" ht="30" customHeight="1">
      <c r="A18" s="42">
        <v>8</v>
      </c>
      <c r="B18" s="28">
        <v>41248</v>
      </c>
      <c r="C18" s="29" t="s">
        <v>57</v>
      </c>
      <c r="D18" s="30" t="s">
        <v>62</v>
      </c>
      <c r="E18" s="30" t="s">
        <v>65</v>
      </c>
      <c r="F18" s="31" t="s">
        <v>66</v>
      </c>
      <c r="G18" s="32"/>
      <c r="H18" s="33">
        <f t="shared" si="1"/>
        <v>0</v>
      </c>
      <c r="I18" s="34"/>
      <c r="J18" s="35"/>
      <c r="K18" s="67"/>
      <c r="L18" s="37">
        <v>419.92</v>
      </c>
      <c r="M18" s="38"/>
      <c r="N18" s="39">
        <f t="shared" si="2"/>
        <v>419.92</v>
      </c>
      <c r="O18" s="40">
        <v>419.92</v>
      </c>
      <c r="P18" s="41" t="str">
        <f t="shared" si="3"/>
        <v/>
      </c>
      <c r="Q18" s="2"/>
      <c r="R18" s="75">
        <v>100.37</v>
      </c>
    </row>
    <row r="19" spans="1:18" ht="30" customHeight="1">
      <c r="A19" s="42">
        <v>9</v>
      </c>
      <c r="B19" s="28">
        <v>41613</v>
      </c>
      <c r="C19" s="44" t="s">
        <v>57</v>
      </c>
      <c r="D19" s="30" t="s">
        <v>68</v>
      </c>
      <c r="E19" s="30" t="s">
        <v>65</v>
      </c>
      <c r="F19" s="31" t="s">
        <v>66</v>
      </c>
      <c r="G19" s="32"/>
      <c r="H19" s="33">
        <f t="shared" si="1"/>
        <v>0</v>
      </c>
      <c r="I19" s="34"/>
      <c r="J19" s="35"/>
      <c r="K19" s="67"/>
      <c r="L19" s="37">
        <v>165.21</v>
      </c>
      <c r="M19" s="38"/>
      <c r="N19" s="39">
        <f t="shared" si="2"/>
        <v>165.21</v>
      </c>
      <c r="O19" s="40">
        <v>165.21</v>
      </c>
      <c r="P19" s="41" t="str">
        <f t="shared" si="3"/>
        <v/>
      </c>
      <c r="Q19" s="2"/>
      <c r="R19" s="75">
        <v>39.49</v>
      </c>
    </row>
    <row r="20" spans="1:18" ht="30" customHeight="1">
      <c r="A20" s="42">
        <v>10</v>
      </c>
      <c r="B20" s="28">
        <v>41613</v>
      </c>
      <c r="C20" s="44" t="s">
        <v>57</v>
      </c>
      <c r="D20" s="30" t="s">
        <v>67</v>
      </c>
      <c r="E20" s="30" t="s">
        <v>65</v>
      </c>
      <c r="F20" s="31" t="s">
        <v>66</v>
      </c>
      <c r="G20" s="32"/>
      <c r="H20" s="33">
        <f t="shared" si="1"/>
        <v>0</v>
      </c>
      <c r="I20" s="34"/>
      <c r="J20" s="35">
        <v>140</v>
      </c>
      <c r="K20" s="67"/>
      <c r="L20" s="37"/>
      <c r="M20" s="38"/>
      <c r="N20" s="39">
        <f t="shared" si="2"/>
        <v>140</v>
      </c>
      <c r="O20" s="40">
        <v>140</v>
      </c>
      <c r="P20" s="41" t="str">
        <f t="shared" si="3"/>
        <v/>
      </c>
      <c r="Q20" s="2"/>
      <c r="R20" s="75">
        <v>32</v>
      </c>
    </row>
    <row r="21" spans="1:18" ht="30" customHeight="1">
      <c r="A21" s="42">
        <v>11</v>
      </c>
      <c r="B21" s="28">
        <v>41613</v>
      </c>
      <c r="C21" s="44" t="s">
        <v>57</v>
      </c>
      <c r="D21" s="30" t="s">
        <v>50</v>
      </c>
      <c r="E21" s="30" t="s">
        <v>65</v>
      </c>
      <c r="F21" s="31" t="s">
        <v>66</v>
      </c>
      <c r="G21" s="32"/>
      <c r="H21" s="33">
        <f t="shared" si="1"/>
        <v>0</v>
      </c>
      <c r="I21" s="34"/>
      <c r="J21" s="36"/>
      <c r="K21" s="37"/>
      <c r="L21" s="37"/>
      <c r="M21" s="38">
        <v>15.35</v>
      </c>
      <c r="N21" s="39">
        <f t="shared" si="2"/>
        <v>15.35</v>
      </c>
      <c r="O21" s="40"/>
      <c r="P21" s="41" t="str">
        <f t="shared" si="3"/>
        <v/>
      </c>
      <c r="Q21" s="2"/>
      <c r="R21" s="75">
        <v>3.48</v>
      </c>
    </row>
    <row r="22" spans="1:18" ht="30" customHeight="1">
      <c r="A22" s="42">
        <v>12</v>
      </c>
      <c r="B22" s="28">
        <v>41613</v>
      </c>
      <c r="C22" s="44" t="s">
        <v>57</v>
      </c>
      <c r="D22" s="30" t="s">
        <v>63</v>
      </c>
      <c r="E22" s="30" t="s">
        <v>65</v>
      </c>
      <c r="F22" s="31" t="s">
        <v>66</v>
      </c>
      <c r="G22" s="32"/>
      <c r="H22" s="33">
        <f t="shared" si="1"/>
        <v>0</v>
      </c>
      <c r="I22" s="35"/>
      <c r="J22" s="35"/>
      <c r="K22" s="67">
        <v>29</v>
      </c>
      <c r="L22" s="37"/>
      <c r="M22" s="38"/>
      <c r="N22" s="39">
        <f t="shared" si="2"/>
        <v>29</v>
      </c>
      <c r="O22" s="43"/>
      <c r="P22" s="41" t="str">
        <f t="shared" si="3"/>
        <v/>
      </c>
      <c r="Q22" s="2"/>
      <c r="R22" s="75">
        <v>6.57</v>
      </c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4" type="noConversion"/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1 C23:C39 C21">
      <formula1>1</formula1>
      <formula2>0</formula2>
    </dataValidation>
    <dataValidation type="date" operator="greaterThanOrEqual" showErrorMessage="1" errorTitle="Data" error="Inserire una data superiore al 1/11/2000" sqref="B41 B23:B39 B11">
      <formula1>36831</formula1>
      <formula2>0</formula2>
    </dataValidation>
    <dataValidation type="textLength" operator="greaterThan" sqref="F41 F23:F39">
      <formula1>1</formula1>
      <formula2>0</formula2>
    </dataValidation>
    <dataValidation type="textLength" operator="greaterThan" allowBlank="1" showErrorMessage="1" sqref="D41:E41 D23:E39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Euro</vt:lpstr>
      <vt:lpstr>Nota Spese Turchia</vt:lpstr>
      <vt:lpstr>Nota Spese Malesia</vt:lpstr>
      <vt:lpstr>'Nota Spese Euro'!Area_stampa</vt:lpstr>
      <vt:lpstr>'Nota Spese Malesia'!Area_stampa</vt:lpstr>
      <vt:lpstr>'Nota Spese Turchia'!Area_stampa</vt:lpstr>
      <vt:lpstr>'Nota Spese Euro'!Titoli_stampa</vt:lpstr>
      <vt:lpstr>'Nota Spese Malesia'!Titoli_stampa</vt:lpstr>
      <vt:lpstr>'Nota Spese Turchia'!Titoli_stampa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2014-01-13T10:28:09Z</cp:lastPrinted>
  <dcterms:created xsi:type="dcterms:W3CDTF">2007-03-06T14:42:56Z</dcterms:created>
  <dcterms:modified xsi:type="dcterms:W3CDTF">2014-01-13T12:40:41Z</dcterms:modified>
</cp:coreProperties>
</file>