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155" activeTab="2"/>
  </bookViews>
  <sheets>
    <sheet name="Expense Value USD - Table 1" sheetId="1" r:id="rId1"/>
    <sheet name="Expense Mex Pesos" sheetId="2" r:id="rId2"/>
    <sheet name="Invoice (2)" sheetId="3" r:id="rId3"/>
    <sheet name="Calculation page" sheetId="4" r:id="rId4"/>
  </sheets>
  <definedNames>
    <definedName name="_xlnm.Print_Area" localSheetId="2">'Invoice (2)'!$A$1:$E$33</definedName>
    <definedName name="InvoiceNoDetails">"InvoiceDetails[Invoice No]"</definedName>
    <definedName name="rngInvoice" localSheetId="2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2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<sst xmlns="http://schemas.openxmlformats.org/spreadsheetml/2006/main" count="112" uniqueCount="69">
  <si>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</si>
  <si>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</si>
  <si>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</si>
  <si>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</si>
  <si>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</si>
  <si>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</si>
  <si>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</si>
  <si>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</si>
  <si>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</si>
  <si>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</si>
  <si>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</si>
  <si>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</si>
  <si>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</si>
  <si>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</si>
  <si>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</si>
  <si>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</si>
  <si>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</si>
  <si>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</si>
  <si>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</si>
  <si>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</si>
  <si>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</si>
  <si>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</si>
  <si>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</si>
  <si>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</si>
  <si>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</si>
  <si>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</si>
  <si>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</si>
  <si>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</si>
  <si>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</si>
  <si>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</si>
  <si>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</si>
  <si>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</si>
  <si>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</si>
  <si>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</si>
  <si>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</si>
  <si>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</si>
  <si>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</si>
  <si>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</si>
  <si>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</si>
  <si>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</si>
  <si>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</si>
  <si>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</si>
  <si>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</si>
  <si>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</si>
  <si>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</si>
  <si>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</si>
  <si>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</si>
  <si>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</si>
  <si>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</si>
  <si>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</si>
  <si>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</si>
  <si>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</si>
  <si>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</si>
  <si>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</si>
  <si>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</si>
  <si>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</si>
  <si>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</si>
  <si>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</si>
  <si>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</si>
  <si>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</si>
  <si>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Mexican Peso</t>
  </si>
  <si>
    <t>Exchange rate</t>
  </si>
  <si>
    <t>Peru</t>
  </si>
  <si>
    <t>Brazil</t>
  </si>
  <si>
    <t>Canada</t>
  </si>
  <si>
    <t>Month November 2013 invoice</t>
  </si>
  <si>
    <t>Date: November 29, 2013</t>
  </si>
  <si>
    <t xml:space="preserve">Phone </t>
  </si>
  <si>
    <t>Office Rent $1,560.64-550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</si>
</sst>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</numFmts>
  <fonts count="5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2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4"/>
      <color indexed="8"/>
      <name val="Lucida Grande"/>
      <family val="0"/>
    </font>
    <font>
      <b/>
      <sz val="14"/>
      <color indexed="8"/>
      <name val="Lucida Grande"/>
      <family val="0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Times New Roman Bold"/>
      <family val="0"/>
    </font>
    <font>
      <sz val="16"/>
      <color indexed="8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Lucida Grande"/>
      <family val="0"/>
    </font>
    <font>
      <b/>
      <sz val="14"/>
      <color rgb="FF000000"/>
      <name val="Lucida Grande"/>
      <family val="0"/>
    </font>
    <font>
      <sz val="16"/>
      <color rgb="FF000000"/>
      <name val="Arial Rounded MT Bold"/>
      <family val="0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ck">
        <color rgb="FF000000"/>
      </right>
      <top style="hair">
        <color rgb="FF000000"/>
      </top>
      <bottom style="hair">
        <color rgb="FF000000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C0C0C0"/>
      </right>
      <top style="hair">
        <color rgb="FF000000"/>
      </top>
      <bottom style="hair">
        <color rgb="FF000000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4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174" fontId="2" fillId="33" borderId="40" xfId="0" applyNumberFormat="1" applyFont="1" applyFill="1" applyBorder="1" applyAlignment="1">
      <alignment horizontal="right" vertical="center"/>
    </xf>
    <xf numFmtId="174" fontId="2" fillId="33" borderId="38" xfId="0" applyNumberFormat="1" applyFont="1" applyFill="1" applyBorder="1" applyAlignment="1">
      <alignment horizontal="right" vertical="center"/>
    </xf>
    <xf numFmtId="174" fontId="2" fillId="33" borderId="41" xfId="0" applyNumberFormat="1" applyFont="1" applyFill="1" applyBorder="1" applyAlignment="1">
      <alignment horizontal="right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2" xfId="0" applyNumberFormat="1" applyFont="1" applyFill="1" applyBorder="1" applyAlignment="1">
      <alignment horizontal="center" vertical="center"/>
    </xf>
    <xf numFmtId="178" fontId="2" fillId="33" borderId="43" xfId="0" applyNumberFormat="1" applyFont="1" applyFill="1" applyBorder="1" applyAlignment="1">
      <alignment horizontal="center" vertical="center"/>
    </xf>
    <xf numFmtId="49" fontId="2" fillId="33" borderId="44" xfId="0" applyNumberFormat="1" applyFont="1" applyFill="1" applyBorder="1" applyAlignment="1">
      <alignment horizontal="left" vertical="center"/>
    </xf>
    <xf numFmtId="0" fontId="2" fillId="33" borderId="44" xfId="0" applyNumberFormat="1" applyFont="1" applyFill="1" applyBorder="1" applyAlignment="1">
      <alignment horizontal="left" vertical="center"/>
    </xf>
    <xf numFmtId="0" fontId="2" fillId="33" borderId="45" xfId="0" applyNumberFormat="1" applyFont="1" applyFill="1" applyBorder="1" applyAlignment="1">
      <alignment vertical="center"/>
    </xf>
    <xf numFmtId="38" fontId="2" fillId="33" borderId="46" xfId="0" applyNumberFormat="1" applyFont="1" applyFill="1" applyBorder="1" applyAlignment="1">
      <alignment horizontal="center" vertical="center"/>
    </xf>
    <xf numFmtId="174" fontId="2" fillId="33" borderId="47" xfId="0" applyNumberFormat="1" applyFont="1" applyFill="1" applyBorder="1" applyAlignment="1">
      <alignment horizontal="right" vertical="center"/>
    </xf>
    <xf numFmtId="174" fontId="2" fillId="33" borderId="44" xfId="0" applyNumberFormat="1" applyFont="1" applyFill="1" applyBorder="1" applyAlignment="1">
      <alignment horizontal="right" vertical="center"/>
    </xf>
    <xf numFmtId="174" fontId="2" fillId="33" borderId="48" xfId="0" applyNumberFormat="1" applyFont="1" applyFill="1" applyBorder="1" applyAlignment="1">
      <alignment horizontal="right" vertical="center"/>
    </xf>
    <xf numFmtId="174" fontId="2" fillId="33" borderId="49" xfId="0" applyNumberFormat="1" applyFont="1" applyFill="1" applyBorder="1" applyAlignment="1">
      <alignment horizontal="right" vertical="center"/>
    </xf>
    <xf numFmtId="174" fontId="2" fillId="33" borderId="45" xfId="0" applyNumberFormat="1" applyFont="1" applyFill="1" applyBorder="1" applyAlignment="1">
      <alignment horizontal="right" vertical="center"/>
    </xf>
    <xf numFmtId="4" fontId="2" fillId="34" borderId="46" xfId="0" applyNumberFormat="1" applyFont="1" applyFill="1" applyBorder="1" applyAlignment="1">
      <alignment horizontal="right" vertical="center"/>
    </xf>
    <xf numFmtId="4" fontId="2" fillId="35" borderId="46" xfId="0" applyNumberFormat="1" applyFont="1" applyFill="1" applyBorder="1" applyAlignment="1">
      <alignment vertical="center"/>
    </xf>
    <xf numFmtId="0" fontId="3" fillId="33" borderId="46" xfId="0" applyNumberFormat="1" applyFont="1" applyFill="1" applyBorder="1" applyAlignment="1">
      <alignment vertical="center"/>
    </xf>
    <xf numFmtId="0" fontId="3" fillId="33" borderId="46" xfId="0" applyNumberFormat="1" applyFont="1" applyFill="1" applyBorder="1" applyAlignment="1">
      <alignment horizontal="right" vertical="center" wrapText="1"/>
    </xf>
    <xf numFmtId="40" fontId="3" fillId="33" borderId="46" xfId="0" applyNumberFormat="1" applyFont="1" applyFill="1" applyBorder="1" applyAlignment="1">
      <alignment vertical="center"/>
    </xf>
    <xf numFmtId="174" fontId="7" fillId="33" borderId="44" xfId="0" applyNumberFormat="1" applyFont="1" applyFill="1" applyBorder="1" applyAlignment="1">
      <alignment horizontal="left" vertical="center"/>
    </xf>
    <xf numFmtId="0" fontId="3" fillId="33" borderId="46" xfId="0" applyNumberFormat="1" applyFont="1" applyFill="1" applyBorder="1" applyAlignment="1">
      <alignment horizontal="right" vertical="center"/>
    </xf>
    <xf numFmtId="174" fontId="7" fillId="33" borderId="48" xfId="0" applyNumberFormat="1" applyFont="1" applyFill="1" applyBorder="1" applyAlignment="1">
      <alignment horizontal="left" vertical="center"/>
    </xf>
    <xf numFmtId="174" fontId="7" fillId="33" borderId="50" xfId="0" applyNumberFormat="1" applyFont="1" applyFill="1" applyBorder="1" applyAlignment="1">
      <alignment horizontal="left" vertical="center"/>
    </xf>
    <xf numFmtId="174" fontId="2" fillId="33" borderId="50" xfId="0" applyNumberFormat="1" applyFont="1" applyFill="1" applyBorder="1" applyAlignment="1">
      <alignment horizontal="right" vertical="center"/>
    </xf>
    <xf numFmtId="0" fontId="2" fillId="33" borderId="51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vertical="center"/>
    </xf>
    <xf numFmtId="173" fontId="2" fillId="33" borderId="52" xfId="0" applyNumberFormat="1" applyFont="1" applyFill="1" applyBorder="1" applyAlignment="1">
      <alignment vertical="center"/>
    </xf>
    <xf numFmtId="4" fontId="2" fillId="33" borderId="53" xfId="0" applyNumberFormat="1" applyFont="1" applyFill="1" applyBorder="1" applyAlignment="1">
      <alignment vertical="center"/>
    </xf>
    <xf numFmtId="0" fontId="2" fillId="33" borderId="54" xfId="0" applyNumberFormat="1" applyFont="1" applyFill="1" applyBorder="1" applyAlignment="1">
      <alignment vertical="center"/>
    </xf>
    <xf numFmtId="1" fontId="2" fillId="33" borderId="55" xfId="0" applyNumberFormat="1" applyFont="1" applyFill="1" applyBorder="1" applyAlignment="1">
      <alignment horizontal="center" vertical="center"/>
    </xf>
    <xf numFmtId="178" fontId="2" fillId="33" borderId="56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left" vertical="center"/>
    </xf>
    <xf numFmtId="0" fontId="2" fillId="33" borderId="56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6" xfId="0" applyNumberFormat="1" applyFont="1" applyFill="1" applyBorder="1" applyAlignment="1">
      <alignment horizontal="center" vertical="center"/>
    </xf>
    <xf numFmtId="174" fontId="2" fillId="33" borderId="56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6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5" xfId="0" applyNumberFormat="1" applyFont="1" applyFill="1" applyBorder="1" applyAlignment="1">
      <alignment horizontal="center" vertical="center"/>
    </xf>
    <xf numFmtId="0" fontId="2" fillId="33" borderId="57" xfId="0" applyNumberFormat="1" applyFont="1" applyFill="1" applyBorder="1" applyAlignment="1">
      <alignment vertical="center"/>
    </xf>
    <xf numFmtId="173" fontId="2" fillId="33" borderId="57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59" xfId="0" applyNumberFormat="1" applyFont="1" applyFill="1" applyBorder="1" applyAlignment="1">
      <alignment vertical="center"/>
    </xf>
    <xf numFmtId="173" fontId="2" fillId="33" borderId="59" xfId="0" applyNumberFormat="1" applyFont="1" applyFill="1" applyBorder="1" applyAlignment="1">
      <alignment vertical="center"/>
    </xf>
    <xf numFmtId="173" fontId="2" fillId="33" borderId="12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52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60" xfId="0" applyNumberFormat="1" applyFont="1" applyFill="1" applyBorder="1" applyAlignment="1">
      <alignment horizontal="center" vertical="center"/>
    </xf>
    <xf numFmtId="14" fontId="2" fillId="33" borderId="43" xfId="0" applyNumberFormat="1" applyFont="1" applyFill="1" applyBorder="1" applyAlignment="1">
      <alignment horizontal="center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45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vertical="center"/>
    </xf>
    <xf numFmtId="182" fontId="2" fillId="33" borderId="45" xfId="0" applyNumberFormat="1" applyFont="1" applyFill="1" applyBorder="1" applyAlignment="1">
      <alignment vertical="center"/>
    </xf>
    <xf numFmtId="182" fontId="2" fillId="33" borderId="45" xfId="0" applyNumberFormat="1" applyFont="1" applyFill="1" applyBorder="1" applyAlignment="1">
      <alignment horizontal="left" vertical="center"/>
    </xf>
    <xf numFmtId="182" fontId="2" fillId="33" borderId="52" xfId="0" applyNumberFormat="1" applyFont="1" applyFill="1" applyBorder="1" applyAlignment="1">
      <alignment vertical="center"/>
    </xf>
    <xf numFmtId="1" fontId="54" fillId="40" borderId="62" xfId="0" applyNumberFormat="1" applyFont="1" applyFill="1" applyBorder="1" applyAlignment="1">
      <alignment horizontal="center" vertical="center"/>
    </xf>
    <xf numFmtId="14" fontId="54" fillId="41" borderId="63" xfId="0" applyNumberFormat="1" applyFont="1" applyFill="1" applyBorder="1" applyAlignment="1">
      <alignment horizontal="center" vertical="center"/>
    </xf>
    <xf numFmtId="49" fontId="54" fillId="41" borderId="63" xfId="0" applyNumberFormat="1" applyFont="1" applyFill="1" applyBorder="1" applyAlignment="1">
      <alignment horizontal="left" vertical="center"/>
    </xf>
    <xf numFmtId="191" fontId="54" fillId="41" borderId="63" xfId="0" applyFont="1" applyFill="1" applyBorder="1" applyAlignment="1">
      <alignment horizontal="left" vertical="center"/>
    </xf>
    <xf numFmtId="182" fontId="54" fillId="41" borderId="64" xfId="0" applyNumberFormat="1" applyFont="1" applyFill="1" applyBorder="1" applyAlignment="1">
      <alignment vertical="center"/>
    </xf>
    <xf numFmtId="38" fontId="54" fillId="41" borderId="64" xfId="0" applyNumberFormat="1" applyFont="1" applyFill="1" applyBorder="1" applyAlignment="1">
      <alignment horizontal="center" vertical="center"/>
    </xf>
    <xf numFmtId="4" fontId="54" fillId="42" borderId="64" xfId="0" applyNumberFormat="1" applyFont="1" applyFill="1" applyBorder="1" applyAlignment="1">
      <alignment vertical="center"/>
    </xf>
    <xf numFmtId="191" fontId="55" fillId="41" borderId="64" xfId="0" applyFont="1" applyFill="1" applyBorder="1" applyAlignment="1">
      <alignment vertical="center"/>
    </xf>
    <xf numFmtId="182" fontId="2" fillId="33" borderId="40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65" xfId="0" applyNumberFormat="1" applyFont="1" applyFill="1" applyBorder="1" applyAlignment="1">
      <alignment horizontal="right" vertical="center"/>
    </xf>
    <xf numFmtId="182" fontId="2" fillId="33" borderId="47" xfId="0" applyNumberFormat="1" applyFont="1" applyFill="1" applyBorder="1" applyAlignment="1">
      <alignment horizontal="right" vertical="center"/>
    </xf>
    <xf numFmtId="182" fontId="2" fillId="33" borderId="44" xfId="0" applyNumberFormat="1" applyFont="1" applyFill="1" applyBorder="1" applyAlignment="1">
      <alignment horizontal="right" vertical="center"/>
    </xf>
    <xf numFmtId="182" fontId="2" fillId="33" borderId="48" xfId="0" applyNumberFormat="1" applyFont="1" applyFill="1" applyBorder="1" applyAlignment="1">
      <alignment horizontal="right" vertical="center"/>
    </xf>
    <xf numFmtId="182" fontId="2" fillId="33" borderId="49" xfId="0" applyNumberFormat="1" applyFont="1" applyFill="1" applyBorder="1" applyAlignment="1">
      <alignment horizontal="right" vertical="center"/>
    </xf>
    <xf numFmtId="182" fontId="7" fillId="33" borderId="44" xfId="0" applyNumberFormat="1" applyFont="1" applyFill="1" applyBorder="1" applyAlignment="1">
      <alignment horizontal="left" vertical="center"/>
    </xf>
    <xf numFmtId="182" fontId="7" fillId="33" borderId="48" xfId="0" applyNumberFormat="1" applyFont="1" applyFill="1" applyBorder="1" applyAlignment="1">
      <alignment horizontal="left" vertical="center"/>
    </xf>
    <xf numFmtId="182" fontId="7" fillId="33" borderId="50" xfId="0" applyNumberFormat="1" applyFont="1" applyFill="1" applyBorder="1" applyAlignment="1">
      <alignment horizontal="left" vertical="center"/>
    </xf>
    <xf numFmtId="182" fontId="2" fillId="33" borderId="50" xfId="0" applyNumberFormat="1" applyFont="1" applyFill="1" applyBorder="1" applyAlignment="1">
      <alignment horizontal="right" vertical="center"/>
    </xf>
    <xf numFmtId="14" fontId="54" fillId="41" borderId="66" xfId="0" applyNumberFormat="1" applyFont="1" applyFill="1" applyBorder="1" applyAlignment="1">
      <alignment horizontal="center" vertical="center"/>
    </xf>
    <xf numFmtId="182" fontId="54" fillId="41" borderId="63" xfId="0" applyNumberFormat="1" applyFont="1" applyFill="1" applyBorder="1" applyAlignment="1">
      <alignment horizontal="right" vertical="center"/>
    </xf>
    <xf numFmtId="182" fontId="54" fillId="41" borderId="67" xfId="0" applyNumberFormat="1" applyFont="1" applyFill="1" applyBorder="1" applyAlignment="1">
      <alignment horizontal="right" vertical="center"/>
    </xf>
    <xf numFmtId="182" fontId="54" fillId="41" borderId="64" xfId="0" applyNumberFormat="1" applyFont="1" applyFill="1" applyBorder="1" applyAlignment="1">
      <alignment horizontal="right" vertical="center"/>
    </xf>
    <xf numFmtId="182" fontId="2" fillId="33" borderId="39" xfId="0" applyNumberFormat="1" applyFont="1" applyFill="1" applyBorder="1" applyAlignment="1">
      <alignment horizontal="right" vertical="center" wrapText="1"/>
    </xf>
    <xf numFmtId="182" fontId="0" fillId="0" borderId="0" xfId="0" applyNumberFormat="1" applyAlignment="1">
      <alignment/>
    </xf>
    <xf numFmtId="1" fontId="2" fillId="38" borderId="68" xfId="0" applyNumberFormat="1" applyFont="1" applyFill="1" applyBorder="1" applyAlignment="1">
      <alignment horizontal="center" vertical="center"/>
    </xf>
    <xf numFmtId="14" fontId="2" fillId="33" borderId="69" xfId="0" applyNumberFormat="1" applyFont="1" applyFill="1" applyBorder="1" applyAlignment="1">
      <alignment horizontal="center" vertical="center"/>
    </xf>
    <xf numFmtId="49" fontId="2" fillId="33" borderId="70" xfId="0" applyNumberFormat="1" applyFont="1" applyFill="1" applyBorder="1" applyAlignment="1">
      <alignment horizontal="left" vertical="center"/>
    </xf>
    <xf numFmtId="0" fontId="2" fillId="33" borderId="70" xfId="0" applyNumberFormat="1" applyFont="1" applyFill="1" applyBorder="1" applyAlignment="1">
      <alignment horizontal="left" vertical="center"/>
    </xf>
    <xf numFmtId="182" fontId="2" fillId="33" borderId="71" xfId="0" applyNumberFormat="1" applyFont="1" applyFill="1" applyBorder="1" applyAlignment="1">
      <alignment vertical="center"/>
    </xf>
    <xf numFmtId="38" fontId="2" fillId="33" borderId="72" xfId="0" applyNumberFormat="1" applyFont="1" applyFill="1" applyBorder="1" applyAlignment="1">
      <alignment horizontal="center" vertical="center"/>
    </xf>
    <xf numFmtId="182" fontId="2" fillId="33" borderId="73" xfId="0" applyNumberFormat="1" applyFont="1" applyFill="1" applyBorder="1" applyAlignment="1">
      <alignment horizontal="right" vertical="center"/>
    </xf>
    <xf numFmtId="182" fontId="2" fillId="33" borderId="70" xfId="0" applyNumberFormat="1" applyFont="1" applyFill="1" applyBorder="1" applyAlignment="1">
      <alignment horizontal="right" vertical="center"/>
    </xf>
    <xf numFmtId="182" fontId="2" fillId="33" borderId="74" xfId="0" applyNumberFormat="1" applyFont="1" applyFill="1" applyBorder="1" applyAlignment="1">
      <alignment horizontal="right" vertical="center"/>
    </xf>
    <xf numFmtId="182" fontId="2" fillId="33" borderId="75" xfId="0" applyNumberFormat="1" applyFont="1" applyFill="1" applyBorder="1" applyAlignment="1">
      <alignment horizontal="right" vertical="center"/>
    </xf>
    <xf numFmtId="182" fontId="2" fillId="33" borderId="71" xfId="0" applyNumberFormat="1" applyFont="1" applyFill="1" applyBorder="1" applyAlignment="1">
      <alignment horizontal="right" vertical="center"/>
    </xf>
    <xf numFmtId="4" fontId="2" fillId="35" borderId="72" xfId="0" applyNumberFormat="1" applyFont="1" applyFill="1" applyBorder="1" applyAlignment="1">
      <alignment vertical="center"/>
    </xf>
    <xf numFmtId="0" fontId="3" fillId="33" borderId="72" xfId="0" applyNumberFormat="1" applyFont="1" applyFill="1" applyBorder="1" applyAlignment="1">
      <alignment vertical="center"/>
    </xf>
    <xf numFmtId="0" fontId="3" fillId="33" borderId="72" xfId="0" applyNumberFormat="1" applyFont="1" applyFill="1" applyBorder="1" applyAlignment="1">
      <alignment horizontal="right" vertical="center" wrapText="1"/>
    </xf>
    <xf numFmtId="0" fontId="33" fillId="0" borderId="0" xfId="46" applyFont="1">
      <alignment/>
      <protection/>
    </xf>
    <xf numFmtId="14" fontId="34" fillId="0" borderId="0" xfId="46" applyNumberFormat="1" applyFont="1" applyAlignment="1">
      <alignment horizontal="right" vertical="top" wrapText="1"/>
      <protection/>
    </xf>
    <xf numFmtId="14" fontId="33" fillId="0" borderId="0" xfId="46" applyNumberFormat="1" applyFont="1">
      <alignment/>
      <protection/>
    </xf>
    <xf numFmtId="0" fontId="33" fillId="0" borderId="0" xfId="46" applyFont="1" applyAlignment="1">
      <alignment horizontal="right" vertical="center"/>
      <protection/>
    </xf>
    <xf numFmtId="0" fontId="33" fillId="0" borderId="0" xfId="46" applyFont="1" applyAlignment="1">
      <alignment vertical="center"/>
      <protection/>
    </xf>
    <xf numFmtId="183" fontId="33" fillId="0" borderId="0" xfId="46" applyNumberFormat="1" applyFont="1" applyAlignment="1">
      <alignment vertical="center"/>
      <protection/>
    </xf>
    <xf numFmtId="0" fontId="34" fillId="43" borderId="76" xfId="46" applyFont="1" applyFill="1" applyBorder="1" applyAlignment="1">
      <alignment vertical="center"/>
      <protection/>
    </xf>
    <xf numFmtId="190" fontId="34" fillId="43" borderId="76" xfId="46" applyNumberFormat="1" applyFont="1" applyFill="1" applyBorder="1" applyAlignment="1">
      <alignment horizontal="right" vertical="center"/>
      <protection/>
    </xf>
    <xf numFmtId="183" fontId="34" fillId="43" borderId="77" xfId="46" applyNumberFormat="1" applyFont="1" applyFill="1" applyBorder="1" applyAlignment="1">
      <alignment horizontal="right" vertical="center"/>
      <protection/>
    </xf>
    <xf numFmtId="0" fontId="33" fillId="0" borderId="0" xfId="46" applyFont="1" applyAlignment="1">
      <alignment horizontal="left" vertical="center" indent="5"/>
      <protection/>
    </xf>
    <xf numFmtId="0" fontId="33" fillId="0" borderId="0" xfId="46" applyFont="1" applyAlignment="1">
      <alignment/>
      <protection/>
    </xf>
    <xf numFmtId="14" fontId="33" fillId="0" borderId="0" xfId="46" applyNumberFormat="1" applyFont="1" applyAlignment="1">
      <alignment vertical="center"/>
      <protection/>
    </xf>
    <xf numFmtId="183" fontId="2" fillId="34" borderId="46" xfId="0" applyNumberFormat="1" applyFont="1" applyFill="1" applyBorder="1" applyAlignment="1">
      <alignment horizontal="right" vertical="center"/>
    </xf>
    <xf numFmtId="183" fontId="2" fillId="33" borderId="45" xfId="0" applyNumberFormat="1" applyFont="1" applyFill="1" applyBorder="1" applyAlignment="1">
      <alignment vertical="center"/>
    </xf>
    <xf numFmtId="183" fontId="2" fillId="33" borderId="65" xfId="0" applyNumberFormat="1" applyFont="1" applyFill="1" applyBorder="1" applyAlignment="1">
      <alignment horizontal="right" vertical="center"/>
    </xf>
    <xf numFmtId="183" fontId="2" fillId="33" borderId="61" xfId="0" applyNumberFormat="1" applyFont="1" applyFill="1" applyBorder="1" applyAlignment="1">
      <alignment horizontal="right" vertical="center"/>
    </xf>
    <xf numFmtId="183" fontId="2" fillId="33" borderId="49" xfId="0" applyNumberFormat="1" applyFont="1" applyFill="1" applyBorder="1" applyAlignment="1">
      <alignment horizontal="right" vertical="center"/>
    </xf>
    <xf numFmtId="183" fontId="2" fillId="33" borderId="45" xfId="0" applyNumberFormat="1" applyFont="1" applyFill="1" applyBorder="1" applyAlignment="1">
      <alignment horizontal="right"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78" xfId="0" applyNumberFormat="1" applyFont="1" applyFill="1" applyBorder="1" applyAlignment="1">
      <alignment horizontal="center" vertical="center" wrapText="1"/>
    </xf>
    <xf numFmtId="49" fontId="3" fillId="35" borderId="79" xfId="0" applyNumberFormat="1" applyFont="1" applyFill="1" applyBorder="1" applyAlignment="1">
      <alignment horizontal="left" vertical="center"/>
    </xf>
    <xf numFmtId="173" fontId="3" fillId="34" borderId="80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79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4" borderId="81" xfId="0" applyNumberFormat="1" applyFont="1" applyFill="1" applyBorder="1" applyAlignment="1">
      <alignment horizontal="center" vertical="center"/>
    </xf>
    <xf numFmtId="0" fontId="2" fillId="44" borderId="82" xfId="0" applyNumberFormat="1" applyFont="1" applyFill="1" applyBorder="1" applyAlignment="1">
      <alignment horizontal="center" vertical="center"/>
    </xf>
    <xf numFmtId="0" fontId="2" fillId="44" borderId="83" xfId="0" applyNumberFormat="1" applyFont="1" applyFill="1" applyBorder="1" applyAlignment="1">
      <alignment horizontal="center" vertical="center"/>
    </xf>
    <xf numFmtId="38" fontId="2" fillId="37" borderId="81" xfId="0" applyNumberFormat="1" applyFont="1" applyFill="1" applyBorder="1" applyAlignment="1">
      <alignment horizontal="center" vertical="center"/>
    </xf>
    <xf numFmtId="38" fontId="2" fillId="37" borderId="82" xfId="0" applyNumberFormat="1" applyFont="1" applyFill="1" applyBorder="1" applyAlignment="1">
      <alignment horizontal="center" vertical="center"/>
    </xf>
    <xf numFmtId="38" fontId="2" fillId="37" borderId="84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5" borderId="32" xfId="0" applyNumberFormat="1" applyFont="1" applyFill="1" applyBorder="1" applyAlignment="1">
      <alignment horizontal="center" vertical="center"/>
    </xf>
    <xf numFmtId="0" fontId="3" fillId="45" borderId="32" xfId="0" applyNumberFormat="1" applyFont="1" applyFill="1" applyBorder="1" applyAlignment="1">
      <alignment horizontal="center" vertical="center" wrapText="1"/>
    </xf>
    <xf numFmtId="0" fontId="3" fillId="45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85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86" xfId="0" applyNumberFormat="1" applyFont="1" applyFill="1" applyBorder="1" applyAlignment="1">
      <alignment horizontal="center" vertical="center" wrapText="1"/>
    </xf>
    <xf numFmtId="0" fontId="2" fillId="37" borderId="87" xfId="0" applyNumberFormat="1" applyFont="1" applyFill="1" applyBorder="1" applyAlignment="1">
      <alignment horizontal="center" vertical="center" wrapText="1"/>
    </xf>
    <xf numFmtId="0" fontId="2" fillId="37" borderId="88" xfId="0" applyNumberFormat="1" applyFont="1" applyFill="1" applyBorder="1" applyAlignment="1">
      <alignment horizontal="center" vertical="center" wrapText="1"/>
    </xf>
    <xf numFmtId="0" fontId="2" fillId="37" borderId="89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91" xfId="0" applyNumberFormat="1" applyFont="1" applyFill="1" applyBorder="1" applyAlignment="1">
      <alignment horizontal="center" vertical="center" wrapText="1"/>
    </xf>
    <xf numFmtId="0" fontId="2" fillId="37" borderId="92" xfId="0" applyNumberFormat="1" applyFont="1" applyFill="1" applyBorder="1" applyAlignment="1">
      <alignment horizontal="center" vertical="center" wrapText="1"/>
    </xf>
    <xf numFmtId="0" fontId="56" fillId="0" borderId="0" xfId="46" applyFont="1" applyAlignment="1">
      <alignment horizontal="left" vertical="center" indent="5"/>
      <protection/>
    </xf>
    <xf numFmtId="0" fontId="33" fillId="0" borderId="0" xfId="46" applyFont="1" applyAlignment="1">
      <alignment horizontal="left" indent="5"/>
      <protection/>
    </xf>
    <xf numFmtId="0" fontId="33" fillId="0" borderId="0" xfId="46" applyFont="1" applyAlignment="1">
      <alignment/>
      <protection/>
    </xf>
    <xf numFmtId="0" fontId="33" fillId="0" borderId="0" xfId="46" applyFont="1" applyAlignment="1">
      <alignment horizontal="center"/>
      <protection/>
    </xf>
    <xf numFmtId="0" fontId="57" fillId="0" borderId="0" xfId="46" applyFont="1" applyAlignment="1">
      <alignment horizontal="left" vertical="center" indent="5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1638300</xdr:colOff>
      <xdr:row>0</xdr:row>
      <xdr:rowOff>9525</xdr:rowOff>
    </xdr:from>
    <xdr:to>
      <xdr:col>7</xdr:col>
      <xdr:colOff>2085975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445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7</xdr:col>
      <xdr:colOff>2076450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zoomScale="75" zoomScaleNormal="75" zoomScalePageLayoutView="0" workbookViewId="0" topLeftCell="A1">
      <selection activeCell="G1" sqref="G1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5.0976562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81" t="s">
        <v>0</v>
      </c>
      <c r="C1" s="181"/>
      <c r="D1" s="181" t="s">
        <v>1</v>
      </c>
      <c r="E1" s="181"/>
      <c r="F1" s="3" t="s">
        <v>2</v>
      </c>
      <c r="G1" s="4">
        <v>41579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0</v>
      </c>
      <c r="Q1" s="10" t="s">
        <v>5</v>
      </c>
      <c r="R1" s="5"/>
    </row>
    <row r="2" spans="1:18" ht="57.75" customHeight="1">
      <c r="A2" s="2"/>
      <c r="B2" s="181" t="s">
        <v>6</v>
      </c>
      <c r="C2" s="181"/>
      <c r="D2" s="181" t="s">
        <v>7</v>
      </c>
      <c r="E2" s="181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181" t="s">
        <v>10</v>
      </c>
      <c r="C3" s="181"/>
      <c r="D3" s="181" t="s">
        <v>9</v>
      </c>
      <c r="E3" s="181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>
        <v>2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84" t="s">
        <v>15</v>
      </c>
      <c r="O5" s="185"/>
      <c r="P5" s="32">
        <f>P1-P2-P3</f>
        <v>0</v>
      </c>
      <c r="Q5" s="10"/>
      <c r="R5" s="5"/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86" t="s">
        <v>18</v>
      </c>
      <c r="B7" s="187"/>
      <c r="C7" s="188"/>
      <c r="D7" s="189" t="s">
        <v>19</v>
      </c>
      <c r="E7" s="190"/>
      <c r="F7" s="191"/>
      <c r="G7" s="44">
        <f aca="true" t="shared" si="0" ref="G7:O7">SUM(G11:G75)</f>
        <v>240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0</v>
      </c>
      <c r="N7" s="48">
        <f t="shared" si="0"/>
        <v>0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92"/>
      <c r="B8" s="193" t="s">
        <v>20</v>
      </c>
      <c r="C8" s="193" t="s">
        <v>21</v>
      </c>
      <c r="D8" s="194" t="s">
        <v>22</v>
      </c>
      <c r="E8" s="193" t="s">
        <v>23</v>
      </c>
      <c r="F8" s="195" t="s">
        <v>24</v>
      </c>
      <c r="G8" s="179" t="s">
        <v>25</v>
      </c>
      <c r="H8" s="205" t="s">
        <v>26</v>
      </c>
      <c r="I8" s="206" t="s">
        <v>27</v>
      </c>
      <c r="J8" s="206" t="s">
        <v>28</v>
      </c>
      <c r="K8" s="206" t="s">
        <v>29</v>
      </c>
      <c r="L8" s="207" t="s">
        <v>30</v>
      </c>
      <c r="M8" s="208"/>
      <c r="N8" s="182" t="s">
        <v>4</v>
      </c>
      <c r="O8" s="196" t="s">
        <v>31</v>
      </c>
      <c r="P8" s="197" t="s">
        <v>32</v>
      </c>
      <c r="Q8" s="51"/>
      <c r="R8" s="198" t="s">
        <v>33</v>
      </c>
    </row>
    <row r="9" spans="1:18" ht="36" customHeight="1">
      <c r="A9" s="192"/>
      <c r="B9" s="193"/>
      <c r="C9" s="193"/>
      <c r="D9" s="194"/>
      <c r="E9" s="193"/>
      <c r="F9" s="195"/>
      <c r="G9" s="180"/>
      <c r="H9" s="205"/>
      <c r="I9" s="206"/>
      <c r="J9" s="206"/>
      <c r="K9" s="206"/>
      <c r="L9" s="201" t="s">
        <v>34</v>
      </c>
      <c r="M9" s="203" t="s">
        <v>35</v>
      </c>
      <c r="N9" s="183"/>
      <c r="O9" s="196"/>
      <c r="P9" s="197"/>
      <c r="Q9" s="51"/>
      <c r="R9" s="199"/>
    </row>
    <row r="10" spans="1:18" ht="37.5" customHeight="1" thickBot="1" thickTop="1">
      <c r="A10" s="192"/>
      <c r="B10" s="193"/>
      <c r="C10" s="193"/>
      <c r="D10" s="194"/>
      <c r="E10" s="193"/>
      <c r="F10" s="195"/>
      <c r="G10" s="52" t="s">
        <v>36</v>
      </c>
      <c r="H10" s="205"/>
      <c r="I10" s="206"/>
      <c r="J10" s="206"/>
      <c r="K10" s="206"/>
      <c r="L10" s="202"/>
      <c r="M10" s="204"/>
      <c r="N10" s="183"/>
      <c r="O10" s="196"/>
      <c r="P10" s="197"/>
      <c r="Q10" s="51"/>
      <c r="R10" s="200"/>
    </row>
    <row r="11" spans="1:18" ht="30" customHeight="1" thickTop="1">
      <c r="A11" s="53"/>
      <c r="B11" s="113"/>
      <c r="C11" s="54"/>
      <c r="D11" s="55"/>
      <c r="E11" s="55"/>
      <c r="F11" s="117"/>
      <c r="G11" s="56"/>
      <c r="H11" s="129"/>
      <c r="I11" s="130"/>
      <c r="J11" s="130"/>
      <c r="K11" s="131"/>
      <c r="L11" s="132"/>
      <c r="M11" s="115"/>
      <c r="N11" s="74">
        <f>SUM(H11:M11)</f>
        <v>0</v>
      </c>
      <c r="O11" s="60"/>
      <c r="P11" s="61"/>
      <c r="Q11" s="51"/>
      <c r="R11" s="62"/>
    </row>
    <row r="12" spans="1:18" ht="30" customHeight="1">
      <c r="A12" s="147"/>
      <c r="B12" s="148"/>
      <c r="C12" s="149"/>
      <c r="D12" s="150"/>
      <c r="E12" s="150"/>
      <c r="F12" s="151"/>
      <c r="G12" s="152"/>
      <c r="H12" s="153"/>
      <c r="I12" s="154"/>
      <c r="J12" s="154"/>
      <c r="K12" s="155"/>
      <c r="L12" s="156"/>
      <c r="M12" s="157"/>
      <c r="N12" s="74">
        <f aca="true" t="shared" si="1" ref="N12:N31">SUM(H12:M12)</f>
        <v>0</v>
      </c>
      <c r="O12" s="158"/>
      <c r="P12" s="159"/>
      <c r="Q12" s="51"/>
      <c r="R12" s="160"/>
    </row>
    <row r="13" spans="1:18" ht="30" customHeight="1">
      <c r="A13" s="63"/>
      <c r="B13" s="114"/>
      <c r="C13" s="65"/>
      <c r="D13" s="66"/>
      <c r="E13" s="66"/>
      <c r="F13" s="118"/>
      <c r="G13" s="68"/>
      <c r="H13" s="133"/>
      <c r="I13" s="134"/>
      <c r="J13" s="134"/>
      <c r="K13" s="135"/>
      <c r="L13" s="136"/>
      <c r="M13" s="116"/>
      <c r="N13" s="74">
        <f t="shared" si="1"/>
        <v>0</v>
      </c>
      <c r="O13" s="75"/>
      <c r="P13" s="76"/>
      <c r="Q13" s="51"/>
      <c r="R13" s="77"/>
    </row>
    <row r="14" spans="1:18" ht="30" customHeight="1">
      <c r="A14" s="63"/>
      <c r="B14" s="114"/>
      <c r="C14" s="65"/>
      <c r="D14" s="66"/>
      <c r="E14" s="66"/>
      <c r="F14" s="118"/>
      <c r="G14" s="68"/>
      <c r="H14" s="133"/>
      <c r="I14" s="134"/>
      <c r="J14" s="134"/>
      <c r="K14" s="135"/>
      <c r="L14" s="136"/>
      <c r="M14" s="116"/>
      <c r="N14" s="74">
        <f t="shared" si="1"/>
        <v>0</v>
      </c>
      <c r="O14" s="75"/>
      <c r="P14" s="76"/>
      <c r="Q14" s="51"/>
      <c r="R14" s="78"/>
    </row>
    <row r="15" spans="1:18" ht="30" customHeight="1">
      <c r="A15" s="63"/>
      <c r="B15" s="114"/>
      <c r="C15" s="65"/>
      <c r="D15" s="66"/>
      <c r="E15" s="66"/>
      <c r="F15" s="118"/>
      <c r="G15" s="68"/>
      <c r="H15" s="133"/>
      <c r="I15" s="134"/>
      <c r="J15" s="137"/>
      <c r="K15" s="135"/>
      <c r="L15" s="136"/>
      <c r="M15" s="116"/>
      <c r="N15" s="74">
        <f t="shared" si="1"/>
        <v>0</v>
      </c>
      <c r="O15" s="75"/>
      <c r="P15" s="76"/>
      <c r="Q15" s="51"/>
      <c r="R15" s="76"/>
    </row>
    <row r="16" spans="1:18" ht="30" customHeight="1">
      <c r="A16" s="63"/>
      <c r="B16" s="114"/>
      <c r="C16" s="65"/>
      <c r="D16" s="66"/>
      <c r="E16" s="66"/>
      <c r="F16" s="118"/>
      <c r="G16" s="68"/>
      <c r="H16" s="133"/>
      <c r="I16" s="134"/>
      <c r="J16" s="137"/>
      <c r="K16" s="135"/>
      <c r="L16" s="136"/>
      <c r="M16" s="116"/>
      <c r="N16" s="74">
        <f t="shared" si="1"/>
        <v>0</v>
      </c>
      <c r="O16" s="75"/>
      <c r="P16" s="76"/>
      <c r="Q16" s="51"/>
      <c r="R16" s="80"/>
    </row>
    <row r="17" spans="1:18" ht="30" customHeight="1">
      <c r="A17" s="63"/>
      <c r="B17" s="114"/>
      <c r="C17" s="65"/>
      <c r="D17" s="66"/>
      <c r="E17" s="66"/>
      <c r="F17" s="118"/>
      <c r="G17" s="68"/>
      <c r="H17" s="133"/>
      <c r="I17" s="134"/>
      <c r="J17" s="134"/>
      <c r="K17" s="138"/>
      <c r="L17" s="136"/>
      <c r="M17" s="116"/>
      <c r="N17" s="74">
        <f t="shared" si="1"/>
        <v>0</v>
      </c>
      <c r="O17" s="75"/>
      <c r="P17" s="76"/>
      <c r="Q17" s="51"/>
      <c r="R17" s="76"/>
    </row>
    <row r="18" spans="1:18" ht="30" customHeight="1">
      <c r="A18" s="63"/>
      <c r="B18" s="114"/>
      <c r="C18" s="65"/>
      <c r="D18" s="66"/>
      <c r="E18" s="66"/>
      <c r="F18" s="118"/>
      <c r="G18" s="68"/>
      <c r="H18" s="133"/>
      <c r="I18" s="134"/>
      <c r="J18" s="134"/>
      <c r="K18" s="138"/>
      <c r="L18" s="136"/>
      <c r="M18" s="116"/>
      <c r="N18" s="74">
        <f t="shared" si="1"/>
        <v>0</v>
      </c>
      <c r="O18" s="75"/>
      <c r="P18" s="76"/>
      <c r="Q18" s="51"/>
      <c r="R18" s="76"/>
    </row>
    <row r="19" spans="1:18" ht="30" customHeight="1">
      <c r="A19" s="63"/>
      <c r="B19" s="114"/>
      <c r="C19" s="65"/>
      <c r="D19" s="66"/>
      <c r="E19" s="66"/>
      <c r="F19" s="118"/>
      <c r="G19" s="68"/>
      <c r="H19" s="133"/>
      <c r="I19" s="134"/>
      <c r="J19" s="134"/>
      <c r="K19" s="138"/>
      <c r="L19" s="136"/>
      <c r="M19" s="116"/>
      <c r="N19" s="74">
        <f t="shared" si="1"/>
        <v>0</v>
      </c>
      <c r="O19" s="75"/>
      <c r="P19" s="76"/>
      <c r="Q19" s="51"/>
      <c r="R19" s="76"/>
    </row>
    <row r="20" spans="1:18" ht="30" customHeight="1">
      <c r="A20" s="63"/>
      <c r="B20" s="114"/>
      <c r="C20" s="65"/>
      <c r="D20" s="66"/>
      <c r="E20" s="66"/>
      <c r="F20" s="119"/>
      <c r="G20" s="68"/>
      <c r="H20" s="133"/>
      <c r="I20" s="134"/>
      <c r="J20" s="134"/>
      <c r="K20" s="138"/>
      <c r="L20" s="136"/>
      <c r="M20" s="116"/>
      <c r="N20" s="74">
        <f t="shared" si="1"/>
        <v>0</v>
      </c>
      <c r="O20" s="75"/>
      <c r="P20" s="76"/>
      <c r="Q20" s="51"/>
      <c r="R20" s="76"/>
    </row>
    <row r="21" spans="1:18" ht="30" customHeight="1">
      <c r="A21" s="63"/>
      <c r="B21" s="114"/>
      <c r="C21" s="65"/>
      <c r="D21" s="66"/>
      <c r="E21" s="66"/>
      <c r="F21" s="119"/>
      <c r="G21" s="68"/>
      <c r="H21" s="133"/>
      <c r="I21" s="134"/>
      <c r="J21" s="134"/>
      <c r="K21" s="138"/>
      <c r="L21" s="136"/>
      <c r="M21" s="116"/>
      <c r="N21" s="74">
        <f t="shared" si="1"/>
        <v>0</v>
      </c>
      <c r="O21" s="75"/>
      <c r="P21" s="76"/>
      <c r="Q21" s="51"/>
      <c r="R21" s="76"/>
    </row>
    <row r="22" spans="1:18" ht="30" customHeight="1">
      <c r="A22" s="63"/>
      <c r="B22" s="114"/>
      <c r="C22" s="65"/>
      <c r="D22" s="66"/>
      <c r="E22" s="66"/>
      <c r="F22" s="119"/>
      <c r="G22" s="68"/>
      <c r="H22" s="133"/>
      <c r="I22" s="134"/>
      <c r="J22" s="135"/>
      <c r="K22" s="139"/>
      <c r="L22" s="136"/>
      <c r="M22" s="116"/>
      <c r="N22" s="74">
        <f t="shared" si="1"/>
        <v>0</v>
      </c>
      <c r="O22" s="75"/>
      <c r="P22" s="76"/>
      <c r="Q22" s="51"/>
      <c r="R22" s="76"/>
    </row>
    <row r="23" spans="1:18" ht="30" customHeight="1">
      <c r="A23" s="63"/>
      <c r="B23" s="114"/>
      <c r="C23" s="65"/>
      <c r="D23" s="66"/>
      <c r="E23" s="66"/>
      <c r="F23" s="119"/>
      <c r="G23" s="68"/>
      <c r="H23" s="133"/>
      <c r="I23" s="134"/>
      <c r="J23" s="134"/>
      <c r="K23" s="135"/>
      <c r="L23" s="136"/>
      <c r="M23" s="116"/>
      <c r="N23" s="74">
        <f t="shared" si="1"/>
        <v>0</v>
      </c>
      <c r="O23" s="75"/>
      <c r="P23" s="76"/>
      <c r="Q23" s="51"/>
      <c r="R23" s="76"/>
    </row>
    <row r="24" spans="1:18" ht="30" customHeight="1">
      <c r="A24" s="63"/>
      <c r="B24" s="114"/>
      <c r="C24" s="65"/>
      <c r="D24" s="66"/>
      <c r="E24" s="66"/>
      <c r="F24" s="118"/>
      <c r="G24" s="68"/>
      <c r="H24" s="133"/>
      <c r="I24" s="134"/>
      <c r="J24" s="135"/>
      <c r="K24" s="140"/>
      <c r="L24" s="136"/>
      <c r="M24" s="116"/>
      <c r="N24" s="74">
        <f t="shared" si="1"/>
        <v>0</v>
      </c>
      <c r="O24" s="75"/>
      <c r="P24" s="76"/>
      <c r="Q24" s="51"/>
      <c r="R24" s="76"/>
    </row>
    <row r="25" spans="1:18" ht="30" customHeight="1">
      <c r="A25" s="63"/>
      <c r="B25" s="114"/>
      <c r="C25" s="65"/>
      <c r="D25" s="66"/>
      <c r="E25" s="66"/>
      <c r="F25" s="118"/>
      <c r="G25" s="68"/>
      <c r="H25" s="133"/>
      <c r="I25" s="134"/>
      <c r="J25" s="135"/>
      <c r="K25" s="140"/>
      <c r="L25" s="136"/>
      <c r="M25" s="116"/>
      <c r="N25" s="74">
        <f t="shared" si="1"/>
        <v>0</v>
      </c>
      <c r="O25" s="75"/>
      <c r="P25" s="76"/>
      <c r="Q25" s="51"/>
      <c r="R25" s="76"/>
    </row>
    <row r="26" spans="1:18" ht="30" customHeight="1">
      <c r="A26" s="63"/>
      <c r="B26" s="114"/>
      <c r="C26" s="65"/>
      <c r="D26" s="66"/>
      <c r="E26" s="66"/>
      <c r="F26" s="118"/>
      <c r="G26" s="68"/>
      <c r="H26" s="133"/>
      <c r="I26" s="134"/>
      <c r="J26" s="135"/>
      <c r="K26" s="140"/>
      <c r="L26" s="136"/>
      <c r="M26" s="116"/>
      <c r="N26" s="74">
        <f t="shared" si="1"/>
        <v>0</v>
      </c>
      <c r="O26" s="75"/>
      <c r="P26" s="76"/>
      <c r="Q26" s="51"/>
      <c r="R26" s="76"/>
    </row>
    <row r="27" spans="1:18" ht="30" customHeight="1">
      <c r="A27" s="63"/>
      <c r="B27" s="114"/>
      <c r="C27" s="65"/>
      <c r="D27" s="66"/>
      <c r="E27" s="66"/>
      <c r="F27" s="118"/>
      <c r="G27" s="68"/>
      <c r="H27" s="133"/>
      <c r="I27" s="134"/>
      <c r="J27" s="135"/>
      <c r="K27" s="140"/>
      <c r="L27" s="136"/>
      <c r="M27" s="116"/>
      <c r="N27" s="74">
        <f t="shared" si="1"/>
        <v>0</v>
      </c>
      <c r="O27" s="75"/>
      <c r="P27" s="76"/>
      <c r="Q27" s="51"/>
      <c r="R27" s="76"/>
    </row>
    <row r="28" spans="1:18" ht="30" customHeight="1">
      <c r="A28" s="63"/>
      <c r="B28" s="114"/>
      <c r="C28" s="65"/>
      <c r="D28" s="66"/>
      <c r="E28" s="66"/>
      <c r="F28" s="118"/>
      <c r="G28" s="68"/>
      <c r="H28" s="133"/>
      <c r="I28" s="134"/>
      <c r="J28" s="135"/>
      <c r="K28" s="140"/>
      <c r="L28" s="136"/>
      <c r="M28" s="116"/>
      <c r="N28" s="74">
        <f t="shared" si="1"/>
        <v>0</v>
      </c>
      <c r="O28" s="75"/>
      <c r="P28" s="76"/>
      <c r="Q28" s="51"/>
      <c r="R28" s="76"/>
    </row>
    <row r="29" spans="1:18" ht="30" customHeight="1">
      <c r="A29" s="63">
        <v>18</v>
      </c>
      <c r="B29" s="114"/>
      <c r="C29" s="65"/>
      <c r="D29" s="66"/>
      <c r="E29" s="66"/>
      <c r="F29" s="118"/>
      <c r="G29" s="68"/>
      <c r="H29" s="133"/>
      <c r="I29" s="134"/>
      <c r="J29" s="135"/>
      <c r="K29" s="140"/>
      <c r="L29" s="136"/>
      <c r="M29" s="116"/>
      <c r="N29" s="74">
        <f t="shared" si="1"/>
        <v>0</v>
      </c>
      <c r="O29" s="75"/>
      <c r="P29" s="76">
        <f aca="true" t="shared" si="2" ref="P29:P71">IF(F29="Milano","X","")</f>
      </c>
      <c r="Q29" s="51"/>
      <c r="R29" s="76"/>
    </row>
    <row r="30" spans="1:18" ht="30" customHeight="1">
      <c r="A30" s="63">
        <v>19</v>
      </c>
      <c r="B30" s="114"/>
      <c r="C30" s="65"/>
      <c r="D30" s="66"/>
      <c r="E30" s="66"/>
      <c r="F30" s="118"/>
      <c r="G30" s="68"/>
      <c r="H30" s="133"/>
      <c r="I30" s="134"/>
      <c r="J30" s="135"/>
      <c r="K30" s="140"/>
      <c r="L30" s="136"/>
      <c r="M30" s="116"/>
      <c r="N30" s="74">
        <f t="shared" si="1"/>
        <v>0</v>
      </c>
      <c r="O30" s="75"/>
      <c r="P30" s="76">
        <f t="shared" si="2"/>
      </c>
      <c r="Q30" s="51"/>
      <c r="R30" s="76"/>
    </row>
    <row r="31" spans="1:18" ht="30" customHeight="1">
      <c r="A31" s="63">
        <v>20</v>
      </c>
      <c r="B31" s="114"/>
      <c r="C31" s="65"/>
      <c r="D31" s="66"/>
      <c r="E31" s="66"/>
      <c r="F31" s="118"/>
      <c r="G31" s="68"/>
      <c r="H31" s="133"/>
      <c r="I31" s="134"/>
      <c r="J31" s="135"/>
      <c r="K31" s="140"/>
      <c r="L31" s="136"/>
      <c r="M31" s="116"/>
      <c r="N31" s="74">
        <f t="shared" si="1"/>
        <v>0</v>
      </c>
      <c r="O31" s="75"/>
      <c r="P31" s="76">
        <f t="shared" si="2"/>
      </c>
      <c r="Q31" s="51"/>
      <c r="R31" s="76"/>
    </row>
    <row r="32" spans="1:18" ht="30" customHeight="1">
      <c r="A32" s="63">
        <v>21</v>
      </c>
      <c r="B32" s="114"/>
      <c r="C32" s="65"/>
      <c r="D32" s="66"/>
      <c r="E32" s="66"/>
      <c r="F32" s="118"/>
      <c r="G32" s="68"/>
      <c r="H32" s="133"/>
      <c r="I32" s="134"/>
      <c r="J32" s="135"/>
      <c r="K32" s="140"/>
      <c r="L32" s="136"/>
      <c r="M32" s="116"/>
      <c r="N32" s="74">
        <f aca="true" t="shared" si="3" ref="N32:N74">SUM(H32:M32)</f>
        <v>0</v>
      </c>
      <c r="O32" s="75"/>
      <c r="P32" s="76">
        <f t="shared" si="2"/>
      </c>
      <c r="Q32" s="51"/>
      <c r="R32" s="76"/>
    </row>
    <row r="33" spans="1:18" ht="30" customHeight="1">
      <c r="A33" s="63">
        <v>22</v>
      </c>
      <c r="B33" s="114"/>
      <c r="C33" s="65"/>
      <c r="D33" s="66"/>
      <c r="E33" s="66"/>
      <c r="F33" s="118"/>
      <c r="G33" s="68"/>
      <c r="H33" s="133"/>
      <c r="I33" s="134"/>
      <c r="J33" s="135"/>
      <c r="K33" s="140"/>
      <c r="L33" s="136"/>
      <c r="M33" s="116"/>
      <c r="N33" s="74">
        <f t="shared" si="3"/>
        <v>0</v>
      </c>
      <c r="O33" s="75"/>
      <c r="P33" s="76">
        <f t="shared" si="2"/>
      </c>
      <c r="Q33" s="51"/>
      <c r="R33" s="76"/>
    </row>
    <row r="34" spans="1:18" ht="30" customHeight="1">
      <c r="A34" s="63">
        <v>23</v>
      </c>
      <c r="B34" s="114"/>
      <c r="C34" s="65"/>
      <c r="D34" s="66"/>
      <c r="E34" s="66"/>
      <c r="F34" s="118"/>
      <c r="G34" s="68"/>
      <c r="H34" s="133"/>
      <c r="I34" s="134"/>
      <c r="J34" s="135"/>
      <c r="K34" s="140"/>
      <c r="L34" s="136"/>
      <c r="M34" s="116"/>
      <c r="N34" s="74">
        <f t="shared" si="3"/>
        <v>0</v>
      </c>
      <c r="O34" s="75"/>
      <c r="P34" s="76">
        <f t="shared" si="2"/>
      </c>
      <c r="Q34" s="51"/>
      <c r="R34" s="76"/>
    </row>
    <row r="35" spans="1:18" ht="30" customHeight="1">
      <c r="A35" s="63">
        <v>24</v>
      </c>
      <c r="B35" s="114"/>
      <c r="C35" s="65"/>
      <c r="D35" s="66"/>
      <c r="E35" s="66"/>
      <c r="F35" s="118"/>
      <c r="G35" s="68"/>
      <c r="H35" s="133"/>
      <c r="I35" s="134"/>
      <c r="J35" s="135"/>
      <c r="K35" s="140"/>
      <c r="L35" s="136"/>
      <c r="M35" s="116"/>
      <c r="N35" s="74">
        <f t="shared" si="3"/>
        <v>0</v>
      </c>
      <c r="O35" s="75"/>
      <c r="P35" s="76">
        <f t="shared" si="2"/>
      </c>
      <c r="Q35" s="51"/>
      <c r="R35" s="76"/>
    </row>
    <row r="36" spans="1:18" ht="30" customHeight="1">
      <c r="A36" s="63">
        <v>25</v>
      </c>
      <c r="B36" s="114"/>
      <c r="C36" s="65"/>
      <c r="D36" s="66"/>
      <c r="E36" s="66"/>
      <c r="F36" s="118"/>
      <c r="G36" s="68"/>
      <c r="H36" s="133"/>
      <c r="I36" s="134"/>
      <c r="J36" s="135"/>
      <c r="K36" s="140"/>
      <c r="L36" s="136"/>
      <c r="M36" s="116"/>
      <c r="N36" s="74">
        <f t="shared" si="3"/>
        <v>0</v>
      </c>
      <c r="O36" s="75"/>
      <c r="P36" s="76">
        <f t="shared" si="2"/>
      </c>
      <c r="Q36" s="51"/>
      <c r="R36" s="76"/>
    </row>
    <row r="37" spans="1:18" ht="30" customHeight="1">
      <c r="A37" s="63">
        <v>26</v>
      </c>
      <c r="B37" s="114"/>
      <c r="C37" s="65"/>
      <c r="D37" s="66"/>
      <c r="E37" s="66"/>
      <c r="F37" s="118"/>
      <c r="G37" s="68"/>
      <c r="H37" s="133"/>
      <c r="I37" s="134"/>
      <c r="J37" s="135"/>
      <c r="K37" s="140"/>
      <c r="L37" s="136"/>
      <c r="M37" s="116"/>
      <c r="N37" s="74">
        <f t="shared" si="3"/>
        <v>0</v>
      </c>
      <c r="O37" s="75"/>
      <c r="P37" s="76">
        <f t="shared" si="2"/>
      </c>
      <c r="Q37" s="51"/>
      <c r="R37" s="76"/>
    </row>
    <row r="38" spans="1:18" ht="30" customHeight="1">
      <c r="A38" s="63">
        <v>27</v>
      </c>
      <c r="B38" s="114"/>
      <c r="C38" s="65"/>
      <c r="D38" s="66"/>
      <c r="E38" s="66"/>
      <c r="F38" s="118"/>
      <c r="G38" s="68"/>
      <c r="H38" s="133"/>
      <c r="I38" s="134"/>
      <c r="J38" s="135"/>
      <c r="K38" s="140"/>
      <c r="L38" s="136"/>
      <c r="M38" s="116"/>
      <c r="N38" s="74">
        <f t="shared" si="3"/>
        <v>0</v>
      </c>
      <c r="O38" s="75"/>
      <c r="P38" s="76">
        <f t="shared" si="2"/>
      </c>
      <c r="Q38" s="51"/>
      <c r="R38" s="76"/>
    </row>
    <row r="39" spans="1:18" ht="30" customHeight="1">
      <c r="A39" s="63">
        <v>28</v>
      </c>
      <c r="B39" s="114"/>
      <c r="C39" s="65"/>
      <c r="D39" s="66"/>
      <c r="E39" s="66"/>
      <c r="F39" s="118"/>
      <c r="G39" s="68"/>
      <c r="H39" s="133"/>
      <c r="I39" s="134"/>
      <c r="J39" s="135"/>
      <c r="K39" s="140"/>
      <c r="L39" s="136"/>
      <c r="M39" s="116"/>
      <c r="N39" s="74">
        <f t="shared" si="3"/>
        <v>0</v>
      </c>
      <c r="O39" s="75"/>
      <c r="P39" s="76">
        <f t="shared" si="2"/>
      </c>
      <c r="Q39" s="51"/>
      <c r="R39" s="76"/>
    </row>
    <row r="40" spans="1:18" ht="30" customHeight="1">
      <c r="A40" s="63">
        <v>29</v>
      </c>
      <c r="B40" s="114"/>
      <c r="C40" s="65"/>
      <c r="D40" s="66"/>
      <c r="E40" s="66"/>
      <c r="F40" s="118"/>
      <c r="G40" s="68"/>
      <c r="H40" s="133"/>
      <c r="I40" s="134"/>
      <c r="J40" s="135"/>
      <c r="K40" s="140"/>
      <c r="L40" s="136"/>
      <c r="M40" s="116"/>
      <c r="N40" s="74">
        <f t="shared" si="3"/>
        <v>0</v>
      </c>
      <c r="O40" s="75"/>
      <c r="P40" s="76">
        <f t="shared" si="2"/>
      </c>
      <c r="Q40" s="51"/>
      <c r="R40" s="76"/>
    </row>
    <row r="41" spans="1:18" ht="30" customHeight="1">
      <c r="A41" s="63">
        <v>30</v>
      </c>
      <c r="B41" s="114"/>
      <c r="C41" s="65"/>
      <c r="D41" s="66"/>
      <c r="E41" s="66"/>
      <c r="F41" s="118"/>
      <c r="G41" s="68"/>
      <c r="H41" s="133"/>
      <c r="I41" s="134"/>
      <c r="J41" s="135"/>
      <c r="K41" s="140"/>
      <c r="L41" s="136"/>
      <c r="M41" s="116"/>
      <c r="N41" s="74">
        <f t="shared" si="3"/>
        <v>0</v>
      </c>
      <c r="O41" s="75"/>
      <c r="P41" s="76">
        <f t="shared" si="2"/>
      </c>
      <c r="Q41" s="51"/>
      <c r="R41" s="76"/>
    </row>
    <row r="42" spans="1:18" ht="30" customHeight="1">
      <c r="A42" s="63">
        <v>31</v>
      </c>
      <c r="B42" s="114"/>
      <c r="C42" s="65"/>
      <c r="D42" s="66"/>
      <c r="E42" s="66"/>
      <c r="F42" s="118"/>
      <c r="G42" s="68"/>
      <c r="H42" s="133"/>
      <c r="I42" s="134"/>
      <c r="J42" s="135"/>
      <c r="K42" s="140"/>
      <c r="L42" s="136"/>
      <c r="M42" s="116"/>
      <c r="N42" s="74">
        <f t="shared" si="3"/>
        <v>0</v>
      </c>
      <c r="O42" s="75"/>
      <c r="P42" s="76">
        <f t="shared" si="2"/>
      </c>
      <c r="Q42" s="51"/>
      <c r="R42" s="76"/>
    </row>
    <row r="43" spans="1:18" ht="30" customHeight="1">
      <c r="A43" s="63">
        <v>32</v>
      </c>
      <c r="B43" s="114"/>
      <c r="C43" s="65"/>
      <c r="D43" s="66"/>
      <c r="E43" s="66"/>
      <c r="F43" s="118"/>
      <c r="G43" s="68"/>
      <c r="H43" s="133"/>
      <c r="I43" s="134"/>
      <c r="J43" s="135"/>
      <c r="K43" s="140"/>
      <c r="L43" s="136"/>
      <c r="M43" s="116"/>
      <c r="N43" s="74">
        <f t="shared" si="3"/>
        <v>0</v>
      </c>
      <c r="O43" s="75"/>
      <c r="P43" s="76">
        <f t="shared" si="2"/>
      </c>
      <c r="Q43" s="51"/>
      <c r="R43" s="76"/>
    </row>
    <row r="44" spans="1:18" ht="30" customHeight="1">
      <c r="A44" s="63">
        <v>33</v>
      </c>
      <c r="B44" s="114"/>
      <c r="C44" s="65"/>
      <c r="D44" s="66"/>
      <c r="E44" s="66"/>
      <c r="F44" s="118"/>
      <c r="G44" s="68"/>
      <c r="H44" s="133"/>
      <c r="I44" s="134"/>
      <c r="J44" s="135"/>
      <c r="K44" s="140"/>
      <c r="L44" s="136"/>
      <c r="M44" s="116"/>
      <c r="N44" s="74">
        <f t="shared" si="3"/>
        <v>0</v>
      </c>
      <c r="O44" s="75"/>
      <c r="P44" s="76">
        <f t="shared" si="2"/>
      </c>
      <c r="Q44" s="51"/>
      <c r="R44" s="76"/>
    </row>
    <row r="45" spans="1:18" ht="30" customHeight="1">
      <c r="A45" s="63">
        <v>34</v>
      </c>
      <c r="B45" s="114"/>
      <c r="C45" s="65"/>
      <c r="D45" s="66"/>
      <c r="E45" s="66"/>
      <c r="F45" s="118"/>
      <c r="G45" s="68"/>
      <c r="H45" s="133"/>
      <c r="I45" s="134"/>
      <c r="J45" s="135"/>
      <c r="K45" s="140"/>
      <c r="L45" s="136"/>
      <c r="M45" s="116"/>
      <c r="N45" s="74">
        <f t="shared" si="3"/>
        <v>0</v>
      </c>
      <c r="O45" s="75"/>
      <c r="P45" s="76">
        <f t="shared" si="2"/>
      </c>
      <c r="Q45" s="51"/>
      <c r="R45" s="76"/>
    </row>
    <row r="46" spans="1:18" ht="30" customHeight="1">
      <c r="A46" s="63">
        <v>35</v>
      </c>
      <c r="B46" s="114"/>
      <c r="C46" s="65"/>
      <c r="D46" s="66"/>
      <c r="E46" s="66"/>
      <c r="F46" s="118"/>
      <c r="G46" s="68"/>
      <c r="H46" s="133"/>
      <c r="I46" s="134"/>
      <c r="J46" s="135"/>
      <c r="K46" s="140"/>
      <c r="L46" s="136"/>
      <c r="M46" s="116"/>
      <c r="N46" s="74">
        <f t="shared" si="3"/>
        <v>0</v>
      </c>
      <c r="O46" s="75"/>
      <c r="P46" s="76">
        <f t="shared" si="2"/>
      </c>
      <c r="Q46" s="51"/>
      <c r="R46" s="76"/>
    </row>
    <row r="47" spans="1:18" ht="30" customHeight="1">
      <c r="A47" s="63">
        <v>36</v>
      </c>
      <c r="B47" s="114"/>
      <c r="C47" s="65"/>
      <c r="D47" s="66"/>
      <c r="E47" s="66"/>
      <c r="F47" s="118"/>
      <c r="G47" s="68"/>
      <c r="H47" s="133"/>
      <c r="I47" s="134"/>
      <c r="J47" s="135"/>
      <c r="K47" s="140"/>
      <c r="L47" s="136"/>
      <c r="M47" s="116"/>
      <c r="N47" s="74">
        <f t="shared" si="3"/>
        <v>0</v>
      </c>
      <c r="O47" s="75"/>
      <c r="P47" s="76">
        <f t="shared" si="2"/>
      </c>
      <c r="Q47" s="51"/>
      <c r="R47" s="76"/>
    </row>
    <row r="48" spans="1:18" ht="30" customHeight="1">
      <c r="A48" s="63">
        <v>37</v>
      </c>
      <c r="B48" s="114"/>
      <c r="C48" s="65"/>
      <c r="D48" s="66"/>
      <c r="E48" s="66"/>
      <c r="F48" s="118"/>
      <c r="G48" s="68"/>
      <c r="H48" s="133"/>
      <c r="I48" s="134"/>
      <c r="J48" s="135"/>
      <c r="K48" s="140"/>
      <c r="L48" s="136"/>
      <c r="M48" s="116"/>
      <c r="N48" s="74">
        <f t="shared" si="3"/>
        <v>0</v>
      </c>
      <c r="O48" s="75"/>
      <c r="P48" s="76">
        <f t="shared" si="2"/>
      </c>
      <c r="Q48" s="51"/>
      <c r="R48" s="76"/>
    </row>
    <row r="49" spans="1:18" ht="30" customHeight="1">
      <c r="A49" s="63">
        <v>38</v>
      </c>
      <c r="B49" s="114"/>
      <c r="C49" s="65"/>
      <c r="D49" s="66"/>
      <c r="E49" s="66"/>
      <c r="F49" s="118"/>
      <c r="G49" s="68"/>
      <c r="H49" s="133"/>
      <c r="I49" s="134"/>
      <c r="J49" s="135"/>
      <c r="K49" s="140"/>
      <c r="L49" s="136"/>
      <c r="M49" s="116"/>
      <c r="N49" s="74">
        <f t="shared" si="3"/>
        <v>0</v>
      </c>
      <c r="O49" s="75"/>
      <c r="P49" s="76">
        <f t="shared" si="2"/>
      </c>
      <c r="Q49" s="51"/>
      <c r="R49" s="76"/>
    </row>
    <row r="50" spans="1:18" ht="30" customHeight="1">
      <c r="A50" s="63">
        <v>39</v>
      </c>
      <c r="B50" s="114"/>
      <c r="C50" s="65"/>
      <c r="D50" s="66"/>
      <c r="E50" s="66"/>
      <c r="F50" s="118"/>
      <c r="G50" s="68"/>
      <c r="H50" s="133"/>
      <c r="I50" s="134"/>
      <c r="J50" s="135"/>
      <c r="K50" s="140"/>
      <c r="L50" s="136"/>
      <c r="M50" s="116"/>
      <c r="N50" s="74">
        <f t="shared" si="3"/>
        <v>0</v>
      </c>
      <c r="O50" s="75"/>
      <c r="P50" s="76">
        <f t="shared" si="2"/>
      </c>
      <c r="Q50" s="51"/>
      <c r="R50" s="76"/>
    </row>
    <row r="51" spans="1:18" ht="30" customHeight="1">
      <c r="A51" s="63">
        <v>40</v>
      </c>
      <c r="B51" s="114"/>
      <c r="C51" s="65"/>
      <c r="D51" s="66"/>
      <c r="E51" s="66"/>
      <c r="F51" s="118"/>
      <c r="G51" s="68"/>
      <c r="H51" s="133"/>
      <c r="I51" s="134"/>
      <c r="J51" s="135"/>
      <c r="K51" s="140"/>
      <c r="L51" s="136"/>
      <c r="M51" s="116"/>
      <c r="N51" s="74">
        <f t="shared" si="3"/>
        <v>0</v>
      </c>
      <c r="O51" s="75"/>
      <c r="P51" s="76">
        <f t="shared" si="2"/>
      </c>
      <c r="Q51" s="51"/>
      <c r="R51" s="76"/>
    </row>
    <row r="52" spans="1:18" ht="30" customHeight="1">
      <c r="A52" s="63">
        <v>41</v>
      </c>
      <c r="B52" s="114"/>
      <c r="C52" s="65"/>
      <c r="D52" s="66"/>
      <c r="E52" s="66"/>
      <c r="F52" s="118"/>
      <c r="G52" s="68"/>
      <c r="H52" s="133"/>
      <c r="I52" s="134"/>
      <c r="J52" s="135"/>
      <c r="K52" s="140"/>
      <c r="L52" s="136"/>
      <c r="M52" s="116"/>
      <c r="N52" s="74">
        <f t="shared" si="3"/>
        <v>0</v>
      </c>
      <c r="O52" s="75"/>
      <c r="P52" s="76">
        <f t="shared" si="2"/>
      </c>
      <c r="Q52" s="51"/>
      <c r="R52" s="76"/>
    </row>
    <row r="53" spans="1:18" ht="30" customHeight="1">
      <c r="A53" s="63">
        <v>42</v>
      </c>
      <c r="B53" s="114"/>
      <c r="C53" s="65"/>
      <c r="D53" s="66"/>
      <c r="E53" s="66"/>
      <c r="F53" s="118"/>
      <c r="G53" s="68"/>
      <c r="H53" s="133"/>
      <c r="I53" s="134"/>
      <c r="J53" s="135"/>
      <c r="K53" s="140"/>
      <c r="L53" s="136"/>
      <c r="M53" s="116"/>
      <c r="N53" s="74">
        <f t="shared" si="3"/>
        <v>0</v>
      </c>
      <c r="O53" s="75"/>
      <c r="P53" s="76">
        <f t="shared" si="2"/>
      </c>
      <c r="Q53" s="51"/>
      <c r="R53" s="76"/>
    </row>
    <row r="54" spans="1:18" ht="30" customHeight="1">
      <c r="A54" s="63">
        <v>43</v>
      </c>
      <c r="B54" s="114"/>
      <c r="C54" s="65"/>
      <c r="D54" s="66"/>
      <c r="E54" s="66"/>
      <c r="F54" s="118"/>
      <c r="G54" s="68"/>
      <c r="H54" s="133"/>
      <c r="I54" s="134"/>
      <c r="J54" s="135"/>
      <c r="K54" s="140"/>
      <c r="L54" s="136"/>
      <c r="M54" s="116"/>
      <c r="N54" s="74">
        <f t="shared" si="3"/>
        <v>0</v>
      </c>
      <c r="O54" s="75"/>
      <c r="P54" s="76">
        <f t="shared" si="2"/>
      </c>
      <c r="Q54" s="51"/>
      <c r="R54" s="76"/>
    </row>
    <row r="55" spans="1:18" ht="30" customHeight="1">
      <c r="A55" s="63">
        <v>45</v>
      </c>
      <c r="B55" s="114"/>
      <c r="C55" s="65"/>
      <c r="D55" s="66"/>
      <c r="E55" s="66"/>
      <c r="F55" s="118"/>
      <c r="G55" s="68"/>
      <c r="H55" s="133"/>
      <c r="I55" s="134"/>
      <c r="J55" s="135"/>
      <c r="K55" s="140"/>
      <c r="L55" s="136"/>
      <c r="M55" s="116"/>
      <c r="N55" s="74">
        <f t="shared" si="3"/>
        <v>0</v>
      </c>
      <c r="O55" s="75"/>
      <c r="P55" s="76">
        <f t="shared" si="2"/>
      </c>
      <c r="Q55" s="51"/>
      <c r="R55" s="76"/>
    </row>
    <row r="56" spans="1:18" ht="30" customHeight="1">
      <c r="A56" s="63">
        <v>46</v>
      </c>
      <c r="B56" s="114"/>
      <c r="C56" s="65"/>
      <c r="D56" s="66"/>
      <c r="E56" s="66"/>
      <c r="F56" s="118"/>
      <c r="G56" s="68"/>
      <c r="H56" s="133"/>
      <c r="I56" s="134"/>
      <c r="J56" s="135"/>
      <c r="K56" s="140"/>
      <c r="L56" s="136"/>
      <c r="M56" s="116"/>
      <c r="N56" s="74">
        <f t="shared" si="3"/>
        <v>0</v>
      </c>
      <c r="O56" s="75"/>
      <c r="P56" s="76">
        <f t="shared" si="2"/>
      </c>
      <c r="Q56" s="51"/>
      <c r="R56" s="76"/>
    </row>
    <row r="57" spans="1:18" ht="30" customHeight="1">
      <c r="A57" s="63">
        <v>47</v>
      </c>
      <c r="B57" s="114"/>
      <c r="C57" s="65"/>
      <c r="D57" s="66"/>
      <c r="E57" s="66"/>
      <c r="F57" s="118"/>
      <c r="G57" s="68"/>
      <c r="H57" s="133"/>
      <c r="I57" s="134"/>
      <c r="J57" s="135"/>
      <c r="K57" s="140"/>
      <c r="L57" s="136"/>
      <c r="M57" s="116"/>
      <c r="N57" s="74">
        <f t="shared" si="3"/>
        <v>0</v>
      </c>
      <c r="O57" s="75"/>
      <c r="P57" s="76">
        <f t="shared" si="2"/>
      </c>
      <c r="Q57" s="51"/>
      <c r="R57" s="76"/>
    </row>
    <row r="58" spans="1:18" ht="30" customHeight="1">
      <c r="A58" s="63">
        <v>48</v>
      </c>
      <c r="B58" s="114"/>
      <c r="C58" s="65"/>
      <c r="D58" s="66"/>
      <c r="E58" s="66"/>
      <c r="F58" s="118"/>
      <c r="G58" s="68"/>
      <c r="H58" s="133"/>
      <c r="I58" s="134"/>
      <c r="J58" s="135"/>
      <c r="K58" s="140"/>
      <c r="L58" s="136"/>
      <c r="M58" s="116"/>
      <c r="N58" s="74">
        <f t="shared" si="3"/>
        <v>0</v>
      </c>
      <c r="O58" s="75"/>
      <c r="P58" s="76">
        <f t="shared" si="2"/>
      </c>
      <c r="Q58" s="51"/>
      <c r="R58" s="76"/>
    </row>
    <row r="59" spans="1:18" ht="30" customHeight="1">
      <c r="A59" s="63">
        <v>49</v>
      </c>
      <c r="B59" s="114"/>
      <c r="C59" s="65"/>
      <c r="D59" s="66"/>
      <c r="E59" s="66"/>
      <c r="F59" s="118"/>
      <c r="G59" s="68"/>
      <c r="H59" s="133"/>
      <c r="I59" s="134"/>
      <c r="J59" s="135"/>
      <c r="K59" s="140"/>
      <c r="L59" s="136"/>
      <c r="M59" s="116"/>
      <c r="N59" s="74">
        <f t="shared" si="3"/>
        <v>0</v>
      </c>
      <c r="O59" s="75"/>
      <c r="P59" s="76">
        <f t="shared" si="2"/>
      </c>
      <c r="Q59" s="51"/>
      <c r="R59" s="76"/>
    </row>
    <row r="60" spans="1:18" ht="30" customHeight="1">
      <c r="A60" s="63">
        <v>50</v>
      </c>
      <c r="B60" s="114"/>
      <c r="C60" s="65"/>
      <c r="D60" s="66"/>
      <c r="E60" s="66"/>
      <c r="F60" s="118"/>
      <c r="G60" s="68"/>
      <c r="H60" s="133"/>
      <c r="I60" s="134"/>
      <c r="J60" s="135"/>
      <c r="K60" s="140"/>
      <c r="L60" s="136"/>
      <c r="M60" s="116"/>
      <c r="N60" s="74">
        <f t="shared" si="3"/>
        <v>0</v>
      </c>
      <c r="O60" s="75"/>
      <c r="P60" s="76">
        <f t="shared" si="2"/>
      </c>
      <c r="Q60" s="51"/>
      <c r="R60" s="76"/>
    </row>
    <row r="61" spans="1:18" ht="30" customHeight="1">
      <c r="A61" s="63">
        <v>51</v>
      </c>
      <c r="B61" s="114"/>
      <c r="C61" s="65"/>
      <c r="D61" s="66"/>
      <c r="E61" s="66"/>
      <c r="F61" s="118"/>
      <c r="G61" s="68"/>
      <c r="H61" s="133"/>
      <c r="I61" s="134"/>
      <c r="J61" s="135"/>
      <c r="K61" s="140"/>
      <c r="L61" s="136"/>
      <c r="M61" s="116"/>
      <c r="N61" s="74">
        <f t="shared" si="3"/>
        <v>0</v>
      </c>
      <c r="O61" s="75"/>
      <c r="P61" s="76">
        <f t="shared" si="2"/>
      </c>
      <c r="Q61" s="51"/>
      <c r="R61" s="76"/>
    </row>
    <row r="62" spans="1:18" ht="30" customHeight="1">
      <c r="A62" s="63">
        <v>52</v>
      </c>
      <c r="B62" s="114"/>
      <c r="C62" s="65"/>
      <c r="D62" s="66"/>
      <c r="E62" s="66"/>
      <c r="F62" s="118"/>
      <c r="G62" s="68"/>
      <c r="H62" s="133"/>
      <c r="I62" s="134"/>
      <c r="J62" s="135"/>
      <c r="K62" s="140"/>
      <c r="L62" s="136"/>
      <c r="M62" s="116"/>
      <c r="N62" s="74">
        <f t="shared" si="3"/>
        <v>0</v>
      </c>
      <c r="O62" s="75"/>
      <c r="P62" s="76">
        <f t="shared" si="2"/>
      </c>
      <c r="Q62" s="51"/>
      <c r="R62" s="76"/>
    </row>
    <row r="63" spans="1:18" ht="30" customHeight="1">
      <c r="A63" s="63">
        <v>53</v>
      </c>
      <c r="B63" s="114"/>
      <c r="C63" s="65"/>
      <c r="D63" s="66"/>
      <c r="E63" s="66"/>
      <c r="F63" s="118"/>
      <c r="G63" s="68"/>
      <c r="H63" s="133"/>
      <c r="I63" s="134"/>
      <c r="J63" s="135"/>
      <c r="K63" s="140"/>
      <c r="L63" s="136"/>
      <c r="M63" s="116"/>
      <c r="N63" s="74">
        <f t="shared" si="3"/>
        <v>0</v>
      </c>
      <c r="O63" s="75"/>
      <c r="P63" s="76">
        <f t="shared" si="2"/>
      </c>
      <c r="Q63" s="51"/>
      <c r="R63" s="76"/>
    </row>
    <row r="64" spans="1:18" ht="30" customHeight="1">
      <c r="A64" s="63">
        <v>54</v>
      </c>
      <c r="B64" s="114"/>
      <c r="C64" s="65"/>
      <c r="D64" s="66"/>
      <c r="E64" s="66"/>
      <c r="F64" s="118"/>
      <c r="G64" s="68"/>
      <c r="H64" s="133"/>
      <c r="I64" s="134"/>
      <c r="J64" s="135"/>
      <c r="K64" s="140"/>
      <c r="L64" s="136"/>
      <c r="M64" s="116"/>
      <c r="N64" s="74">
        <f t="shared" si="3"/>
        <v>0</v>
      </c>
      <c r="O64" s="75"/>
      <c r="P64" s="76">
        <f t="shared" si="2"/>
      </c>
      <c r="Q64" s="51"/>
      <c r="R64" s="76"/>
    </row>
    <row r="65" spans="1:18" ht="30" customHeight="1">
      <c r="A65" s="63">
        <v>55</v>
      </c>
      <c r="B65" s="114"/>
      <c r="C65" s="65"/>
      <c r="D65" s="66"/>
      <c r="E65" s="66"/>
      <c r="F65" s="118"/>
      <c r="G65" s="68"/>
      <c r="H65" s="133"/>
      <c r="I65" s="134"/>
      <c r="J65" s="135"/>
      <c r="K65" s="140"/>
      <c r="L65" s="136"/>
      <c r="M65" s="116"/>
      <c r="N65" s="74">
        <f t="shared" si="3"/>
        <v>0</v>
      </c>
      <c r="O65" s="75"/>
      <c r="P65" s="76">
        <f t="shared" si="2"/>
      </c>
      <c r="Q65" s="51"/>
      <c r="R65" s="76"/>
    </row>
    <row r="66" spans="1:18" ht="30" customHeight="1">
      <c r="A66" s="63">
        <v>56</v>
      </c>
      <c r="B66" s="114"/>
      <c r="C66" s="65"/>
      <c r="D66" s="66"/>
      <c r="E66" s="66"/>
      <c r="F66" s="118"/>
      <c r="G66" s="68"/>
      <c r="H66" s="133"/>
      <c r="I66" s="134"/>
      <c r="J66" s="135"/>
      <c r="K66" s="140"/>
      <c r="L66" s="136"/>
      <c r="M66" s="116"/>
      <c r="N66" s="74">
        <f t="shared" si="3"/>
        <v>0</v>
      </c>
      <c r="O66" s="75"/>
      <c r="P66" s="76">
        <f t="shared" si="2"/>
      </c>
      <c r="Q66" s="51"/>
      <c r="R66" s="76"/>
    </row>
    <row r="67" spans="1:18" ht="30" customHeight="1">
      <c r="A67" s="63">
        <v>57</v>
      </c>
      <c r="B67" s="141"/>
      <c r="C67" s="65"/>
      <c r="D67" s="66"/>
      <c r="E67" s="66"/>
      <c r="F67" s="118"/>
      <c r="G67" s="68"/>
      <c r="H67" s="133"/>
      <c r="I67" s="134"/>
      <c r="J67" s="135"/>
      <c r="K67" s="140"/>
      <c r="L67" s="136"/>
      <c r="M67" s="116"/>
      <c r="N67" s="74">
        <f t="shared" si="3"/>
        <v>0</v>
      </c>
      <c r="O67" s="75"/>
      <c r="P67" s="76">
        <f t="shared" si="2"/>
      </c>
      <c r="Q67" s="51"/>
      <c r="R67" s="76"/>
    </row>
    <row r="68" spans="1:18" ht="30" customHeight="1">
      <c r="A68" s="63">
        <v>58</v>
      </c>
      <c r="B68" s="141"/>
      <c r="C68" s="65"/>
      <c r="D68" s="66"/>
      <c r="E68" s="66"/>
      <c r="F68" s="118"/>
      <c r="G68" s="68"/>
      <c r="H68" s="133"/>
      <c r="I68" s="134"/>
      <c r="J68" s="135"/>
      <c r="K68" s="140"/>
      <c r="L68" s="136"/>
      <c r="M68" s="116"/>
      <c r="N68" s="74">
        <f t="shared" si="3"/>
        <v>0</v>
      </c>
      <c r="O68" s="75"/>
      <c r="P68" s="76">
        <f t="shared" si="2"/>
      </c>
      <c r="Q68" s="51"/>
      <c r="R68" s="76"/>
    </row>
    <row r="69" spans="1:18" ht="30" customHeight="1">
      <c r="A69" s="63">
        <v>59</v>
      </c>
      <c r="B69" s="141"/>
      <c r="C69" s="65"/>
      <c r="D69" s="66"/>
      <c r="E69" s="66"/>
      <c r="F69" s="118"/>
      <c r="G69" s="68"/>
      <c r="H69" s="133"/>
      <c r="I69" s="134"/>
      <c r="J69" s="135"/>
      <c r="K69" s="140"/>
      <c r="L69" s="136"/>
      <c r="M69" s="116"/>
      <c r="N69" s="74">
        <f t="shared" si="3"/>
        <v>0</v>
      </c>
      <c r="O69" s="75"/>
      <c r="P69" s="76">
        <f t="shared" si="2"/>
      </c>
      <c r="Q69" s="51"/>
      <c r="R69" s="76"/>
    </row>
    <row r="70" spans="1:18" ht="30" customHeight="1">
      <c r="A70" s="63">
        <v>60</v>
      </c>
      <c r="B70" s="141"/>
      <c r="C70" s="65"/>
      <c r="D70" s="66"/>
      <c r="E70" s="66"/>
      <c r="F70" s="118"/>
      <c r="G70" s="68"/>
      <c r="H70" s="133"/>
      <c r="I70" s="134"/>
      <c r="J70" s="135"/>
      <c r="K70" s="140"/>
      <c r="L70" s="136"/>
      <c r="M70" s="116"/>
      <c r="N70" s="74">
        <f t="shared" si="3"/>
        <v>0</v>
      </c>
      <c r="O70" s="75"/>
      <c r="P70" s="76">
        <f t="shared" si="2"/>
      </c>
      <c r="Q70" s="51"/>
      <c r="R70" s="76"/>
    </row>
    <row r="71" spans="1:18" ht="30" customHeight="1">
      <c r="A71" s="63">
        <v>61</v>
      </c>
      <c r="B71" s="114"/>
      <c r="C71" s="65"/>
      <c r="D71" s="65"/>
      <c r="E71" s="66"/>
      <c r="F71" s="118"/>
      <c r="G71" s="68"/>
      <c r="H71" s="133"/>
      <c r="I71" s="134"/>
      <c r="J71" s="135"/>
      <c r="K71" s="140"/>
      <c r="L71" s="136"/>
      <c r="M71" s="116"/>
      <c r="N71" s="74">
        <f t="shared" si="3"/>
        <v>0</v>
      </c>
      <c r="O71" s="75"/>
      <c r="P71" s="76">
        <f t="shared" si="2"/>
      </c>
      <c r="Q71" s="51"/>
      <c r="R71" s="76"/>
    </row>
    <row r="72" spans="1:18" ht="30" customHeight="1">
      <c r="A72" s="121">
        <v>62</v>
      </c>
      <c r="B72" s="122"/>
      <c r="C72" s="123"/>
      <c r="D72" s="124"/>
      <c r="E72" s="124"/>
      <c r="F72" s="125"/>
      <c r="G72" s="126"/>
      <c r="H72" s="133"/>
      <c r="I72" s="142"/>
      <c r="J72" s="143"/>
      <c r="K72" s="143"/>
      <c r="L72" s="142"/>
      <c r="M72" s="144"/>
      <c r="N72" s="74">
        <f t="shared" si="3"/>
        <v>0</v>
      </c>
      <c r="O72" s="127"/>
      <c r="P72" s="128"/>
      <c r="Q72" s="128"/>
      <c r="R72" s="76"/>
    </row>
    <row r="73" spans="1:18" ht="30" customHeight="1">
      <c r="A73" s="63">
        <v>63</v>
      </c>
      <c r="B73" s="114"/>
      <c r="C73" s="65"/>
      <c r="D73" s="65"/>
      <c r="E73" s="66"/>
      <c r="F73" s="118"/>
      <c r="G73" s="68">
        <v>120</v>
      </c>
      <c r="H73" s="133"/>
      <c r="I73" s="134"/>
      <c r="J73" s="135"/>
      <c r="K73" s="140"/>
      <c r="L73" s="136"/>
      <c r="M73" s="116"/>
      <c r="N73" s="74">
        <f t="shared" si="3"/>
        <v>0</v>
      </c>
      <c r="O73" s="75"/>
      <c r="P73" s="76"/>
      <c r="Q73" s="51"/>
      <c r="R73" s="76"/>
    </row>
    <row r="74" spans="1:18" ht="30" customHeight="1">
      <c r="A74" s="121">
        <v>64</v>
      </c>
      <c r="B74" s="114"/>
      <c r="C74" s="65"/>
      <c r="D74" s="65"/>
      <c r="E74" s="66"/>
      <c r="F74" s="118"/>
      <c r="G74" s="68">
        <v>120</v>
      </c>
      <c r="H74" s="133"/>
      <c r="I74" s="134"/>
      <c r="J74" s="135"/>
      <c r="K74" s="140"/>
      <c r="L74" s="136"/>
      <c r="M74" s="116"/>
      <c r="N74" s="74">
        <f t="shared" si="3"/>
        <v>0</v>
      </c>
      <c r="O74" s="75"/>
      <c r="P74" s="76"/>
      <c r="Q74" s="51"/>
      <c r="R74" s="76"/>
    </row>
    <row r="75" spans="1:18" ht="30" customHeight="1">
      <c r="A75" s="63">
        <v>65</v>
      </c>
      <c r="B75" s="114"/>
      <c r="C75" s="65"/>
      <c r="D75" s="66"/>
      <c r="E75" s="66"/>
      <c r="F75" s="118"/>
      <c r="G75" s="68"/>
      <c r="H75" s="133"/>
      <c r="I75" s="134"/>
      <c r="J75" s="135"/>
      <c r="K75" s="140"/>
      <c r="L75" s="136"/>
      <c r="M75" s="116"/>
      <c r="N75" s="74"/>
      <c r="O75" s="75"/>
      <c r="P75" s="76"/>
      <c r="Q75" s="51"/>
      <c r="R75" s="76"/>
    </row>
    <row r="76" ht="30" customHeight="1"/>
    <row r="77" spans="1:18" ht="18.75" customHeight="1">
      <c r="A77" s="84"/>
      <c r="B77" s="85"/>
      <c r="C77" s="85"/>
      <c r="D77" s="85"/>
      <c r="E77" s="85"/>
      <c r="F77" s="120"/>
      <c r="G77" s="85"/>
      <c r="H77" s="85"/>
      <c r="I77" s="85"/>
      <c r="J77" s="85"/>
      <c r="K77" s="85"/>
      <c r="L77" s="85"/>
      <c r="M77" s="85"/>
      <c r="N77" s="86"/>
      <c r="O77" s="85"/>
      <c r="P77" s="85"/>
      <c r="Q77" s="87"/>
      <c r="R77" s="88"/>
    </row>
    <row r="78" spans="1:18" ht="18.75" customHeight="1">
      <c r="A78" s="89"/>
      <c r="B78" s="90"/>
      <c r="C78" s="91"/>
      <c r="D78" s="92"/>
      <c r="E78" s="93"/>
      <c r="F78" s="94"/>
      <c r="G78" s="95"/>
      <c r="H78" s="96"/>
      <c r="I78" s="96"/>
      <c r="J78" s="97"/>
      <c r="K78" s="97"/>
      <c r="L78" s="96"/>
      <c r="M78" s="96"/>
      <c r="N78" s="98"/>
      <c r="O78" s="99"/>
      <c r="P78" s="100"/>
      <c r="Q78" s="87"/>
      <c r="R78" s="5"/>
    </row>
    <row r="79" spans="1:18" ht="18.75" customHeight="1">
      <c r="A79" s="101"/>
      <c r="B79" s="102" t="s">
        <v>37</v>
      </c>
      <c r="C79" s="102"/>
      <c r="D79" s="102"/>
      <c r="E79" s="94"/>
      <c r="F79" s="94"/>
      <c r="G79" s="102" t="s">
        <v>38</v>
      </c>
      <c r="H79" s="102"/>
      <c r="I79" s="102"/>
      <c r="J79" s="94"/>
      <c r="K79" s="94"/>
      <c r="L79" s="102" t="s">
        <v>39</v>
      </c>
      <c r="M79" s="102"/>
      <c r="N79" s="103"/>
      <c r="O79" s="94"/>
      <c r="P79" s="100"/>
      <c r="Q79" s="87"/>
      <c r="R79" s="5"/>
    </row>
    <row r="80" spans="1:18" ht="18.75" customHeight="1">
      <c r="A80" s="101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104"/>
      <c r="O80" s="94"/>
      <c r="P80" s="100"/>
      <c r="Q80" s="87"/>
      <c r="R80" s="5"/>
    </row>
    <row r="81" spans="1:18" ht="18.75" customHeight="1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7"/>
      <c r="O81" s="106"/>
      <c r="P81" s="106"/>
      <c r="Q81" s="87"/>
      <c r="R81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75" zoomScaleNormal="75" zoomScalePageLayoutView="0" workbookViewId="0" topLeftCell="A1">
      <selection activeCell="G1" sqref="G1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25.5976562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81" t="s">
        <v>0</v>
      </c>
      <c r="C1" s="181"/>
      <c r="D1" s="181" t="s">
        <v>1</v>
      </c>
      <c r="E1" s="181"/>
      <c r="F1" s="3" t="s">
        <v>2</v>
      </c>
      <c r="G1" s="4">
        <f>'Expense Value USD - Table 1'!G1</f>
        <v>41579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0</v>
      </c>
      <c r="Q1" s="10" t="s">
        <v>5</v>
      </c>
      <c r="R1" s="108">
        <f>SUM(R11:R50)</f>
        <v>0</v>
      </c>
    </row>
    <row r="2" spans="1:18" ht="57.75" customHeight="1">
      <c r="A2" s="2"/>
      <c r="B2" s="181" t="s">
        <v>6</v>
      </c>
      <c r="C2" s="181"/>
      <c r="D2" s="181" t="s">
        <v>7</v>
      </c>
      <c r="E2" s="181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5"/>
    </row>
    <row r="3" spans="1:18" ht="35.25" customHeight="1">
      <c r="A3" s="2"/>
      <c r="B3" s="181" t="s">
        <v>10</v>
      </c>
      <c r="C3" s="181"/>
      <c r="D3" s="181" t="s">
        <v>9</v>
      </c>
      <c r="E3" s="181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5"/>
    </row>
    <row r="4" spans="1:18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5"/>
    </row>
    <row r="5" spans="1:18" ht="43.5" customHeight="1">
      <c r="A5" s="2"/>
      <c r="B5" s="28" t="s">
        <v>13</v>
      </c>
      <c r="C5" s="29"/>
      <c r="D5" s="30"/>
      <c r="E5" s="13" t="s">
        <v>61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84" t="s">
        <v>15</v>
      </c>
      <c r="O5" s="185"/>
      <c r="P5" s="32">
        <f>P1-P2-P3</f>
        <v>0</v>
      </c>
      <c r="Q5" s="10"/>
      <c r="R5" s="108">
        <f>R1</f>
        <v>0</v>
      </c>
    </row>
    <row r="6" spans="1:18" ht="43.5" customHeight="1">
      <c r="A6" s="33"/>
      <c r="B6" s="34" t="s">
        <v>60</v>
      </c>
      <c r="C6" s="34"/>
      <c r="D6" s="109"/>
      <c r="E6" s="36">
        <v>13.17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86" t="s">
        <v>18</v>
      </c>
      <c r="B7" s="187"/>
      <c r="C7" s="188"/>
      <c r="D7" s="189" t="s">
        <v>19</v>
      </c>
      <c r="E7" s="190"/>
      <c r="F7" s="191"/>
      <c r="G7" s="44">
        <f aca="true" t="shared" si="0" ref="G7:O7">SUM(G11:G55)</f>
        <v>0</v>
      </c>
      <c r="H7" s="45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7">
        <f t="shared" si="0"/>
        <v>0</v>
      </c>
      <c r="N7" s="49">
        <f>SUM(N11:N55)</f>
        <v>0</v>
      </c>
      <c r="O7" s="49">
        <f t="shared" si="0"/>
        <v>0</v>
      </c>
      <c r="P7" s="50">
        <f>N7-SUM(H7:M7)</f>
        <v>0</v>
      </c>
      <c r="Q7" s="5"/>
      <c r="R7" s="40"/>
    </row>
    <row r="8" spans="1:18" ht="36" customHeight="1">
      <c r="A8" s="192"/>
      <c r="B8" s="193" t="s">
        <v>20</v>
      </c>
      <c r="C8" s="193" t="s">
        <v>21</v>
      </c>
      <c r="D8" s="194" t="s">
        <v>22</v>
      </c>
      <c r="E8" s="193" t="s">
        <v>23</v>
      </c>
      <c r="F8" s="195" t="s">
        <v>24</v>
      </c>
      <c r="G8" s="179" t="s">
        <v>25</v>
      </c>
      <c r="H8" s="205" t="s">
        <v>26</v>
      </c>
      <c r="I8" s="206" t="s">
        <v>27</v>
      </c>
      <c r="J8" s="206" t="s">
        <v>28</v>
      </c>
      <c r="K8" s="206" t="s">
        <v>29</v>
      </c>
      <c r="L8" s="207" t="s">
        <v>30</v>
      </c>
      <c r="M8" s="208"/>
      <c r="N8" s="182" t="s">
        <v>4</v>
      </c>
      <c r="O8" s="196" t="s">
        <v>31</v>
      </c>
      <c r="P8" s="197" t="s">
        <v>32</v>
      </c>
      <c r="Q8" s="51"/>
      <c r="R8" s="198" t="s">
        <v>33</v>
      </c>
    </row>
    <row r="9" spans="1:18" ht="36" customHeight="1">
      <c r="A9" s="192"/>
      <c r="B9" s="193"/>
      <c r="C9" s="193"/>
      <c r="D9" s="194"/>
      <c r="E9" s="193"/>
      <c r="F9" s="195"/>
      <c r="G9" s="180"/>
      <c r="H9" s="205"/>
      <c r="I9" s="206"/>
      <c r="J9" s="206"/>
      <c r="K9" s="206"/>
      <c r="L9" s="201" t="s">
        <v>34</v>
      </c>
      <c r="M9" s="203" t="s">
        <v>35</v>
      </c>
      <c r="N9" s="183"/>
      <c r="O9" s="196"/>
      <c r="P9" s="197"/>
      <c r="Q9" s="51"/>
      <c r="R9" s="199"/>
    </row>
    <row r="10" spans="1:18" ht="37.5" customHeight="1" thickBot="1" thickTop="1">
      <c r="A10" s="192"/>
      <c r="B10" s="193"/>
      <c r="C10" s="193"/>
      <c r="D10" s="194"/>
      <c r="E10" s="193"/>
      <c r="F10" s="195"/>
      <c r="G10" s="52" t="s">
        <v>36</v>
      </c>
      <c r="H10" s="205"/>
      <c r="I10" s="206"/>
      <c r="J10" s="206"/>
      <c r="K10" s="206"/>
      <c r="L10" s="202"/>
      <c r="M10" s="204"/>
      <c r="N10" s="183"/>
      <c r="O10" s="196"/>
      <c r="P10" s="197"/>
      <c r="Q10" s="51"/>
      <c r="R10" s="200"/>
    </row>
    <row r="11" spans="1:18" ht="30" customHeight="1" thickBot="1" thickTop="1">
      <c r="A11" s="53">
        <v>1</v>
      </c>
      <c r="B11" s="113"/>
      <c r="C11" s="54"/>
      <c r="D11" s="55"/>
      <c r="E11" s="55"/>
      <c r="F11" s="176"/>
      <c r="G11" s="56"/>
      <c r="H11" s="57"/>
      <c r="I11" s="58"/>
      <c r="J11" s="58"/>
      <c r="K11" s="59"/>
      <c r="L11" s="175"/>
      <c r="M11" s="176"/>
      <c r="N11" s="173">
        <f>SUM(H11:M11)</f>
        <v>0</v>
      </c>
      <c r="O11" s="60"/>
      <c r="P11" s="61"/>
      <c r="Q11" s="51"/>
      <c r="R11" s="145">
        <f>N11/$E$6</f>
        <v>0</v>
      </c>
    </row>
    <row r="12" spans="1:18" ht="30" customHeight="1" thickBot="1" thickTop="1">
      <c r="A12" s="63">
        <v>2</v>
      </c>
      <c r="B12" s="114"/>
      <c r="C12" s="54"/>
      <c r="D12" s="66"/>
      <c r="E12" s="66"/>
      <c r="F12" s="178"/>
      <c r="G12" s="68"/>
      <c r="H12" s="69"/>
      <c r="I12" s="70"/>
      <c r="J12" s="70"/>
      <c r="K12" s="71"/>
      <c r="L12" s="177"/>
      <c r="M12" s="178"/>
      <c r="N12" s="173">
        <f aca="true" t="shared" si="1" ref="N12:N55">SUM(H12:M12)</f>
        <v>0</v>
      </c>
      <c r="O12" s="75"/>
      <c r="P12" s="76"/>
      <c r="Q12" s="51"/>
      <c r="R12" s="145">
        <f aca="true" t="shared" si="2" ref="R12:R37">N12/$E$6</f>
        <v>0</v>
      </c>
    </row>
    <row r="13" spans="1:18" ht="30" customHeight="1" thickBot="1" thickTop="1">
      <c r="A13" s="63">
        <v>3</v>
      </c>
      <c r="B13" s="114"/>
      <c r="C13" s="54"/>
      <c r="D13" s="66"/>
      <c r="E13" s="66"/>
      <c r="F13" s="178"/>
      <c r="G13" s="68"/>
      <c r="H13" s="69"/>
      <c r="I13" s="70"/>
      <c r="J13" s="70"/>
      <c r="K13" s="71"/>
      <c r="L13" s="177"/>
      <c r="M13" s="178"/>
      <c r="N13" s="173">
        <f t="shared" si="1"/>
        <v>0</v>
      </c>
      <c r="O13" s="75"/>
      <c r="P13" s="76">
        <f aca="true" t="shared" si="3" ref="P13:P55">IF(F13="Milano","X","")</f>
      </c>
      <c r="Q13" s="51"/>
      <c r="R13" s="145">
        <f t="shared" si="2"/>
        <v>0</v>
      </c>
    </row>
    <row r="14" spans="1:18" ht="30" customHeight="1" thickBot="1" thickTop="1">
      <c r="A14" s="63">
        <v>4</v>
      </c>
      <c r="B14" s="114"/>
      <c r="C14" s="54"/>
      <c r="D14" s="66"/>
      <c r="E14" s="66"/>
      <c r="F14" s="178"/>
      <c r="G14" s="68"/>
      <c r="H14" s="69"/>
      <c r="I14" s="70"/>
      <c r="J14" s="79"/>
      <c r="K14" s="71"/>
      <c r="L14" s="177"/>
      <c r="M14" s="178"/>
      <c r="N14" s="173">
        <f t="shared" si="1"/>
        <v>0</v>
      </c>
      <c r="O14" s="75"/>
      <c r="P14" s="76">
        <f t="shared" si="3"/>
      </c>
      <c r="Q14" s="51"/>
      <c r="R14" s="145">
        <f t="shared" si="2"/>
        <v>0</v>
      </c>
    </row>
    <row r="15" spans="1:18" ht="30" customHeight="1" thickBot="1" thickTop="1">
      <c r="A15" s="63">
        <v>5</v>
      </c>
      <c r="B15" s="114"/>
      <c r="C15" s="54"/>
      <c r="D15" s="66"/>
      <c r="E15" s="66"/>
      <c r="F15" s="178"/>
      <c r="G15" s="68"/>
      <c r="H15" s="69"/>
      <c r="I15" s="70"/>
      <c r="J15" s="79"/>
      <c r="K15" s="71"/>
      <c r="L15" s="177"/>
      <c r="M15" s="178"/>
      <c r="N15" s="173">
        <f t="shared" si="1"/>
        <v>0</v>
      </c>
      <c r="O15" s="75"/>
      <c r="P15" s="76">
        <f t="shared" si="3"/>
      </c>
      <c r="Q15" s="51"/>
      <c r="R15" s="145">
        <f t="shared" si="2"/>
        <v>0</v>
      </c>
    </row>
    <row r="16" spans="1:18" ht="30" customHeight="1" thickBot="1" thickTop="1">
      <c r="A16" s="63">
        <v>6</v>
      </c>
      <c r="B16" s="114"/>
      <c r="C16" s="54"/>
      <c r="D16" s="66"/>
      <c r="E16" s="66"/>
      <c r="F16" s="178"/>
      <c r="G16" s="68"/>
      <c r="H16" s="69"/>
      <c r="I16" s="70"/>
      <c r="J16" s="70"/>
      <c r="K16" s="81"/>
      <c r="L16" s="177"/>
      <c r="M16" s="178"/>
      <c r="N16" s="173">
        <f t="shared" si="1"/>
        <v>0</v>
      </c>
      <c r="O16" s="75"/>
      <c r="P16" s="76">
        <f t="shared" si="3"/>
      </c>
      <c r="Q16" s="51"/>
      <c r="R16" s="145">
        <f t="shared" si="2"/>
        <v>0</v>
      </c>
    </row>
    <row r="17" spans="1:18" ht="30" customHeight="1" thickBot="1" thickTop="1">
      <c r="A17" s="63">
        <v>7</v>
      </c>
      <c r="B17" s="114"/>
      <c r="C17" s="54"/>
      <c r="D17" s="66"/>
      <c r="E17" s="66"/>
      <c r="F17" s="178"/>
      <c r="G17" s="68"/>
      <c r="H17" s="69"/>
      <c r="I17" s="70"/>
      <c r="J17" s="70"/>
      <c r="K17" s="81"/>
      <c r="L17" s="177"/>
      <c r="M17" s="178"/>
      <c r="N17" s="173">
        <f t="shared" si="1"/>
        <v>0</v>
      </c>
      <c r="O17" s="75"/>
      <c r="P17" s="76">
        <f t="shared" si="3"/>
      </c>
      <c r="Q17" s="51"/>
      <c r="R17" s="145">
        <f t="shared" si="2"/>
        <v>0</v>
      </c>
    </row>
    <row r="18" spans="1:18" ht="30" customHeight="1" thickBot="1" thickTop="1">
      <c r="A18" s="63">
        <v>8</v>
      </c>
      <c r="B18" s="114"/>
      <c r="C18" s="54"/>
      <c r="D18" s="66"/>
      <c r="E18" s="66"/>
      <c r="F18" s="178"/>
      <c r="G18" s="68"/>
      <c r="H18" s="69"/>
      <c r="I18" s="70"/>
      <c r="J18" s="70"/>
      <c r="K18" s="81"/>
      <c r="L18" s="177"/>
      <c r="M18" s="178"/>
      <c r="N18" s="173">
        <f t="shared" si="1"/>
        <v>0</v>
      </c>
      <c r="O18" s="75"/>
      <c r="P18" s="76">
        <f t="shared" si="3"/>
      </c>
      <c r="Q18" s="51"/>
      <c r="R18" s="145">
        <f t="shared" si="2"/>
        <v>0</v>
      </c>
    </row>
    <row r="19" spans="1:18" ht="30" customHeight="1" thickBot="1" thickTop="1">
      <c r="A19" s="63">
        <v>9</v>
      </c>
      <c r="B19" s="114"/>
      <c r="C19" s="54"/>
      <c r="D19" s="66"/>
      <c r="E19" s="66"/>
      <c r="F19" s="178"/>
      <c r="G19" s="68"/>
      <c r="H19" s="69"/>
      <c r="I19" s="70"/>
      <c r="J19" s="70"/>
      <c r="K19" s="81"/>
      <c r="L19" s="177"/>
      <c r="M19" s="178"/>
      <c r="N19" s="173">
        <f t="shared" si="1"/>
        <v>0</v>
      </c>
      <c r="O19" s="75"/>
      <c r="P19" s="76">
        <f t="shared" si="3"/>
      </c>
      <c r="Q19" s="51"/>
      <c r="R19" s="145">
        <f t="shared" si="2"/>
        <v>0</v>
      </c>
    </row>
    <row r="20" spans="1:18" ht="30" customHeight="1" thickBot="1" thickTop="1">
      <c r="A20" s="63">
        <v>10</v>
      </c>
      <c r="B20" s="114"/>
      <c r="C20" s="54"/>
      <c r="D20" s="66"/>
      <c r="E20" s="66"/>
      <c r="F20" s="178"/>
      <c r="G20" s="68"/>
      <c r="H20" s="69"/>
      <c r="I20" s="70"/>
      <c r="J20" s="70"/>
      <c r="K20" s="81"/>
      <c r="L20" s="177"/>
      <c r="M20" s="178"/>
      <c r="N20" s="173">
        <f t="shared" si="1"/>
        <v>0</v>
      </c>
      <c r="O20" s="75"/>
      <c r="P20" s="76">
        <f t="shared" si="3"/>
      </c>
      <c r="Q20" s="51"/>
      <c r="R20" s="145">
        <f t="shared" si="2"/>
        <v>0</v>
      </c>
    </row>
    <row r="21" spans="1:18" ht="30" customHeight="1" thickBot="1" thickTop="1">
      <c r="A21" s="63">
        <v>11</v>
      </c>
      <c r="B21" s="114"/>
      <c r="C21" s="54"/>
      <c r="D21" s="66"/>
      <c r="E21" s="66"/>
      <c r="F21" s="178"/>
      <c r="G21" s="68"/>
      <c r="H21" s="69"/>
      <c r="I21" s="70"/>
      <c r="J21" s="71"/>
      <c r="K21" s="82"/>
      <c r="L21" s="177"/>
      <c r="M21" s="178"/>
      <c r="N21" s="173">
        <f t="shared" si="1"/>
        <v>0</v>
      </c>
      <c r="O21" s="75"/>
      <c r="P21" s="76">
        <f t="shared" si="3"/>
      </c>
      <c r="Q21" s="51"/>
      <c r="R21" s="145">
        <f t="shared" si="2"/>
        <v>0</v>
      </c>
    </row>
    <row r="22" spans="1:18" ht="30" customHeight="1" thickBot="1" thickTop="1">
      <c r="A22" s="63">
        <v>12</v>
      </c>
      <c r="B22" s="114"/>
      <c r="C22" s="65"/>
      <c r="D22" s="66"/>
      <c r="E22" s="66"/>
      <c r="F22" s="178"/>
      <c r="G22" s="68"/>
      <c r="H22" s="69"/>
      <c r="I22" s="70"/>
      <c r="J22" s="70"/>
      <c r="K22" s="71"/>
      <c r="L22" s="177"/>
      <c r="M22" s="178"/>
      <c r="N22" s="173">
        <f t="shared" si="1"/>
        <v>0</v>
      </c>
      <c r="O22" s="75"/>
      <c r="P22" s="76">
        <f t="shared" si="3"/>
      </c>
      <c r="Q22" s="51"/>
      <c r="R22" s="145">
        <f t="shared" si="2"/>
        <v>0</v>
      </c>
    </row>
    <row r="23" spans="1:18" ht="30" customHeight="1" thickBot="1" thickTop="1">
      <c r="A23" s="63">
        <v>13</v>
      </c>
      <c r="B23" s="114"/>
      <c r="C23" s="65"/>
      <c r="D23" s="66"/>
      <c r="E23" s="66"/>
      <c r="F23" s="178"/>
      <c r="G23" s="68"/>
      <c r="H23" s="69"/>
      <c r="I23" s="70"/>
      <c r="J23" s="71"/>
      <c r="K23" s="83"/>
      <c r="L23" s="177"/>
      <c r="M23" s="178"/>
      <c r="N23" s="173">
        <f t="shared" si="1"/>
        <v>0</v>
      </c>
      <c r="O23" s="75"/>
      <c r="P23" s="76">
        <f t="shared" si="3"/>
      </c>
      <c r="Q23" s="51"/>
      <c r="R23" s="145">
        <f t="shared" si="2"/>
        <v>0</v>
      </c>
    </row>
    <row r="24" spans="1:18" ht="30" customHeight="1" thickBot="1" thickTop="1">
      <c r="A24" s="63">
        <v>14</v>
      </c>
      <c r="B24" s="114"/>
      <c r="C24" s="65"/>
      <c r="D24" s="66"/>
      <c r="E24" s="66"/>
      <c r="F24" s="178"/>
      <c r="G24" s="68"/>
      <c r="H24" s="69"/>
      <c r="I24" s="70"/>
      <c r="J24" s="71"/>
      <c r="K24" s="83"/>
      <c r="L24" s="177"/>
      <c r="M24" s="178"/>
      <c r="N24" s="173">
        <f t="shared" si="1"/>
        <v>0</v>
      </c>
      <c r="O24" s="75"/>
      <c r="P24" s="76">
        <f t="shared" si="3"/>
      </c>
      <c r="Q24" s="51"/>
      <c r="R24" s="145">
        <f t="shared" si="2"/>
        <v>0</v>
      </c>
    </row>
    <row r="25" spans="1:18" ht="30" customHeight="1" thickBot="1" thickTop="1">
      <c r="A25" s="63">
        <v>15</v>
      </c>
      <c r="B25" s="114"/>
      <c r="C25" s="65"/>
      <c r="D25" s="66"/>
      <c r="E25" s="66"/>
      <c r="F25" s="178"/>
      <c r="G25" s="68"/>
      <c r="H25" s="69"/>
      <c r="I25" s="70"/>
      <c r="J25" s="71"/>
      <c r="K25" s="83"/>
      <c r="L25" s="177"/>
      <c r="M25" s="178"/>
      <c r="N25" s="173">
        <f t="shared" si="1"/>
        <v>0</v>
      </c>
      <c r="O25" s="75"/>
      <c r="P25" s="76">
        <f t="shared" si="3"/>
      </c>
      <c r="Q25" s="51"/>
      <c r="R25" s="145">
        <f t="shared" si="2"/>
        <v>0</v>
      </c>
    </row>
    <row r="26" spans="1:18" ht="30" customHeight="1" thickBot="1" thickTop="1">
      <c r="A26" s="63">
        <v>16</v>
      </c>
      <c r="B26" s="114"/>
      <c r="C26" s="65"/>
      <c r="D26" s="66"/>
      <c r="E26" s="66"/>
      <c r="F26" s="178"/>
      <c r="G26" s="68"/>
      <c r="H26" s="69"/>
      <c r="I26" s="70"/>
      <c r="J26" s="71"/>
      <c r="K26" s="83"/>
      <c r="L26" s="177"/>
      <c r="M26" s="178"/>
      <c r="N26" s="173">
        <f t="shared" si="1"/>
        <v>0</v>
      </c>
      <c r="O26" s="75"/>
      <c r="P26" s="76">
        <f t="shared" si="3"/>
      </c>
      <c r="Q26" s="51"/>
      <c r="R26" s="145">
        <f t="shared" si="2"/>
        <v>0</v>
      </c>
    </row>
    <row r="27" spans="1:18" ht="30" customHeight="1" thickBot="1" thickTop="1">
      <c r="A27" s="63">
        <v>17</v>
      </c>
      <c r="B27" s="114"/>
      <c r="C27" s="65"/>
      <c r="D27" s="66"/>
      <c r="E27" s="66"/>
      <c r="F27" s="178"/>
      <c r="G27" s="68"/>
      <c r="H27" s="69"/>
      <c r="I27" s="70"/>
      <c r="J27" s="71"/>
      <c r="K27" s="83"/>
      <c r="L27" s="177"/>
      <c r="M27" s="178"/>
      <c r="N27" s="173">
        <f t="shared" si="1"/>
        <v>0</v>
      </c>
      <c r="O27" s="75"/>
      <c r="P27" s="76">
        <f t="shared" si="3"/>
      </c>
      <c r="Q27" s="51"/>
      <c r="R27" s="145">
        <f t="shared" si="2"/>
        <v>0</v>
      </c>
    </row>
    <row r="28" spans="1:18" ht="30" customHeight="1" thickBot="1" thickTop="1">
      <c r="A28" s="63">
        <v>18</v>
      </c>
      <c r="B28" s="114"/>
      <c r="C28" s="65"/>
      <c r="D28" s="66"/>
      <c r="E28" s="66"/>
      <c r="F28" s="178"/>
      <c r="G28" s="68"/>
      <c r="H28" s="69">
        <f aca="true" t="shared" si="4" ref="H28:H39">IF($D$3="si",($G$5/$G$6*G28),IF($D$3="no",G28*$G$4,0))</f>
        <v>0</v>
      </c>
      <c r="I28" s="70"/>
      <c r="J28" s="71"/>
      <c r="K28" s="83"/>
      <c r="L28" s="177"/>
      <c r="M28" s="178"/>
      <c r="N28" s="173">
        <f t="shared" si="1"/>
        <v>0</v>
      </c>
      <c r="O28" s="75"/>
      <c r="P28" s="76">
        <f t="shared" si="3"/>
      </c>
      <c r="Q28" s="51"/>
      <c r="R28" s="145">
        <f t="shared" si="2"/>
        <v>0</v>
      </c>
    </row>
    <row r="29" spans="1:18" ht="30" customHeight="1" thickBot="1" thickTop="1">
      <c r="A29" s="63">
        <v>19</v>
      </c>
      <c r="B29" s="114"/>
      <c r="C29" s="65"/>
      <c r="D29" s="66"/>
      <c r="E29" s="66"/>
      <c r="F29" s="178"/>
      <c r="G29" s="68"/>
      <c r="H29" s="69">
        <f t="shared" si="4"/>
        <v>0</v>
      </c>
      <c r="I29" s="70"/>
      <c r="J29" s="71"/>
      <c r="K29" s="83"/>
      <c r="L29" s="177"/>
      <c r="M29" s="178"/>
      <c r="N29" s="173">
        <f t="shared" si="1"/>
        <v>0</v>
      </c>
      <c r="O29" s="75"/>
      <c r="P29" s="76">
        <f t="shared" si="3"/>
      </c>
      <c r="Q29" s="51"/>
      <c r="R29" s="145">
        <f t="shared" si="2"/>
        <v>0</v>
      </c>
    </row>
    <row r="30" spans="1:18" ht="30" customHeight="1" thickBot="1" thickTop="1">
      <c r="A30" s="63">
        <v>20</v>
      </c>
      <c r="B30" s="114"/>
      <c r="C30" s="65"/>
      <c r="D30" s="66"/>
      <c r="E30" s="66"/>
      <c r="F30" s="178"/>
      <c r="G30" s="68"/>
      <c r="H30" s="69">
        <f t="shared" si="4"/>
        <v>0</v>
      </c>
      <c r="I30" s="70"/>
      <c r="J30" s="71"/>
      <c r="K30" s="83"/>
      <c r="L30" s="177"/>
      <c r="M30" s="178"/>
      <c r="N30" s="173">
        <f t="shared" si="1"/>
        <v>0</v>
      </c>
      <c r="O30" s="75"/>
      <c r="P30" s="76">
        <f t="shared" si="3"/>
      </c>
      <c r="Q30" s="51"/>
      <c r="R30" s="145">
        <f t="shared" si="2"/>
        <v>0</v>
      </c>
    </row>
    <row r="31" spans="1:18" ht="30" customHeight="1" thickBot="1" thickTop="1">
      <c r="A31" s="63">
        <v>21</v>
      </c>
      <c r="B31" s="114"/>
      <c r="C31" s="65"/>
      <c r="D31" s="66"/>
      <c r="E31" s="66"/>
      <c r="F31" s="178"/>
      <c r="G31" s="68"/>
      <c r="H31" s="69">
        <f t="shared" si="4"/>
        <v>0</v>
      </c>
      <c r="I31" s="70"/>
      <c r="J31" s="71"/>
      <c r="K31" s="83"/>
      <c r="L31" s="177"/>
      <c r="M31" s="178"/>
      <c r="N31" s="173">
        <f t="shared" si="1"/>
        <v>0</v>
      </c>
      <c r="O31" s="75"/>
      <c r="P31" s="76">
        <f t="shared" si="3"/>
      </c>
      <c r="Q31" s="51"/>
      <c r="R31" s="145">
        <f t="shared" si="2"/>
        <v>0</v>
      </c>
    </row>
    <row r="32" spans="1:18" ht="30" customHeight="1" thickBot="1" thickTop="1">
      <c r="A32" s="63">
        <v>22</v>
      </c>
      <c r="B32" s="114"/>
      <c r="C32" s="65"/>
      <c r="D32" s="66"/>
      <c r="E32" s="66"/>
      <c r="F32" s="178"/>
      <c r="G32" s="68"/>
      <c r="H32" s="69">
        <f t="shared" si="4"/>
        <v>0</v>
      </c>
      <c r="I32" s="70"/>
      <c r="J32" s="71"/>
      <c r="K32" s="83"/>
      <c r="L32" s="177"/>
      <c r="M32" s="178"/>
      <c r="N32" s="173">
        <f t="shared" si="1"/>
        <v>0</v>
      </c>
      <c r="O32" s="75"/>
      <c r="P32" s="76">
        <f t="shared" si="3"/>
      </c>
      <c r="Q32" s="51"/>
      <c r="R32" s="145">
        <f t="shared" si="2"/>
        <v>0</v>
      </c>
    </row>
    <row r="33" spans="1:18" ht="30" customHeight="1" thickBot="1" thickTop="1">
      <c r="A33" s="63">
        <v>23</v>
      </c>
      <c r="B33" s="114"/>
      <c r="C33" s="65"/>
      <c r="D33" s="66"/>
      <c r="E33" s="66"/>
      <c r="F33" s="178"/>
      <c r="G33" s="68"/>
      <c r="H33" s="69">
        <f t="shared" si="4"/>
        <v>0</v>
      </c>
      <c r="I33" s="70"/>
      <c r="J33" s="71"/>
      <c r="K33" s="83"/>
      <c r="L33" s="177"/>
      <c r="M33" s="178"/>
      <c r="N33" s="173">
        <f t="shared" si="1"/>
        <v>0</v>
      </c>
      <c r="O33" s="75"/>
      <c r="P33" s="76">
        <f t="shared" si="3"/>
      </c>
      <c r="Q33" s="51"/>
      <c r="R33" s="145">
        <f t="shared" si="2"/>
        <v>0</v>
      </c>
    </row>
    <row r="34" spans="1:18" ht="30" customHeight="1" thickBot="1" thickTop="1">
      <c r="A34" s="63">
        <v>24</v>
      </c>
      <c r="B34" s="114"/>
      <c r="C34" s="65"/>
      <c r="D34" s="66"/>
      <c r="E34" s="66"/>
      <c r="F34" s="178"/>
      <c r="G34" s="68"/>
      <c r="H34" s="69">
        <f t="shared" si="4"/>
        <v>0</v>
      </c>
      <c r="I34" s="70"/>
      <c r="J34" s="71"/>
      <c r="K34" s="83"/>
      <c r="L34" s="177"/>
      <c r="M34" s="178"/>
      <c r="N34" s="173">
        <f t="shared" si="1"/>
        <v>0</v>
      </c>
      <c r="O34" s="75"/>
      <c r="P34" s="76">
        <f t="shared" si="3"/>
      </c>
      <c r="Q34" s="51"/>
      <c r="R34" s="145">
        <f t="shared" si="2"/>
        <v>0</v>
      </c>
    </row>
    <row r="35" spans="1:18" ht="30" customHeight="1" thickBot="1" thickTop="1">
      <c r="A35" s="63">
        <v>25</v>
      </c>
      <c r="B35" s="114"/>
      <c r="C35" s="65"/>
      <c r="D35" s="66"/>
      <c r="E35" s="66"/>
      <c r="F35" s="178"/>
      <c r="G35" s="68"/>
      <c r="H35" s="69">
        <f t="shared" si="4"/>
        <v>0</v>
      </c>
      <c r="I35" s="70"/>
      <c r="J35" s="71"/>
      <c r="K35" s="83"/>
      <c r="L35" s="177"/>
      <c r="M35" s="178"/>
      <c r="N35" s="173">
        <f t="shared" si="1"/>
        <v>0</v>
      </c>
      <c r="O35" s="75"/>
      <c r="P35" s="76">
        <f t="shared" si="3"/>
      </c>
      <c r="Q35" s="51"/>
      <c r="R35" s="145">
        <f t="shared" si="2"/>
        <v>0</v>
      </c>
    </row>
    <row r="36" spans="1:18" ht="30" customHeight="1" thickBot="1" thickTop="1">
      <c r="A36" s="63">
        <v>26</v>
      </c>
      <c r="B36" s="64"/>
      <c r="C36" s="65"/>
      <c r="D36" s="66"/>
      <c r="E36" s="66"/>
      <c r="F36" s="178"/>
      <c r="G36" s="68"/>
      <c r="H36" s="69">
        <f t="shared" si="4"/>
        <v>0</v>
      </c>
      <c r="I36" s="70"/>
      <c r="J36" s="71"/>
      <c r="K36" s="83"/>
      <c r="L36" s="177"/>
      <c r="M36" s="178"/>
      <c r="N36" s="173">
        <f t="shared" si="1"/>
        <v>0</v>
      </c>
      <c r="O36" s="75"/>
      <c r="P36" s="76">
        <f t="shared" si="3"/>
      </c>
      <c r="Q36" s="51"/>
      <c r="R36" s="145">
        <f t="shared" si="2"/>
        <v>0</v>
      </c>
    </row>
    <row r="37" spans="1:18" ht="30" customHeight="1" thickTop="1">
      <c r="A37" s="63">
        <v>27</v>
      </c>
      <c r="B37" s="64"/>
      <c r="C37" s="65"/>
      <c r="D37" s="66"/>
      <c r="E37" s="66"/>
      <c r="F37" s="178"/>
      <c r="G37" s="68"/>
      <c r="H37" s="69">
        <f>IF($D$3="si",($G$5/$G$6*G37),IF($D$3="no",G37*$G$4,0))</f>
        <v>0</v>
      </c>
      <c r="I37" s="70"/>
      <c r="J37" s="71"/>
      <c r="K37" s="83"/>
      <c r="L37" s="177"/>
      <c r="M37" s="178"/>
      <c r="N37" s="173">
        <f t="shared" si="1"/>
        <v>0</v>
      </c>
      <c r="O37" s="75"/>
      <c r="P37" s="76">
        <f t="shared" si="3"/>
      </c>
      <c r="Q37" s="51"/>
      <c r="R37" s="145">
        <f t="shared" si="2"/>
        <v>0</v>
      </c>
    </row>
    <row r="38" spans="1:18" ht="30" customHeight="1">
      <c r="A38" s="63">
        <v>28</v>
      </c>
      <c r="B38" s="64"/>
      <c r="C38" s="65"/>
      <c r="D38" s="66"/>
      <c r="E38" s="66"/>
      <c r="F38" s="178"/>
      <c r="G38" s="68"/>
      <c r="H38" s="69">
        <f t="shared" si="4"/>
        <v>0</v>
      </c>
      <c r="I38" s="70"/>
      <c r="J38" s="71"/>
      <c r="K38" s="83"/>
      <c r="L38" s="177"/>
      <c r="M38" s="178"/>
      <c r="N38" s="173">
        <f t="shared" si="1"/>
        <v>0</v>
      </c>
      <c r="O38" s="75"/>
      <c r="P38" s="76">
        <f t="shared" si="3"/>
      </c>
      <c r="Q38" s="51"/>
      <c r="R38" s="76"/>
    </row>
    <row r="39" spans="1:18" ht="30" customHeight="1">
      <c r="A39" s="63">
        <v>29</v>
      </c>
      <c r="B39" s="64"/>
      <c r="C39" s="65"/>
      <c r="D39" s="66"/>
      <c r="E39" s="66"/>
      <c r="F39" s="178"/>
      <c r="G39" s="68"/>
      <c r="H39" s="69">
        <f t="shared" si="4"/>
        <v>0</v>
      </c>
      <c r="I39" s="70"/>
      <c r="J39" s="71"/>
      <c r="K39" s="83"/>
      <c r="L39" s="177"/>
      <c r="M39" s="178"/>
      <c r="N39" s="173">
        <f t="shared" si="1"/>
        <v>0</v>
      </c>
      <c r="O39" s="75"/>
      <c r="P39" s="76">
        <f t="shared" si="3"/>
      </c>
      <c r="Q39" s="51"/>
      <c r="R39" s="76"/>
    </row>
    <row r="40" spans="1:18" ht="30" customHeight="1">
      <c r="A40" s="63">
        <v>30</v>
      </c>
      <c r="B40" s="64"/>
      <c r="C40" s="65"/>
      <c r="D40" s="66"/>
      <c r="E40" s="66"/>
      <c r="F40" s="178"/>
      <c r="G40" s="68"/>
      <c r="H40" s="69">
        <f>IF($D$3="si",($G$5/$G$6*G40),IF($D$3="no",G40*$G$4,0))</f>
        <v>0</v>
      </c>
      <c r="I40" s="70"/>
      <c r="J40" s="71"/>
      <c r="K40" s="83"/>
      <c r="L40" s="177"/>
      <c r="M40" s="178"/>
      <c r="N40" s="173">
        <f t="shared" si="1"/>
        <v>0</v>
      </c>
      <c r="O40" s="75"/>
      <c r="P40" s="76">
        <f t="shared" si="3"/>
      </c>
      <c r="Q40" s="51"/>
      <c r="R40" s="76"/>
    </row>
    <row r="41" spans="1:18" ht="30" customHeight="1">
      <c r="A41" s="63">
        <v>31</v>
      </c>
      <c r="B41" s="64"/>
      <c r="C41" s="65"/>
      <c r="D41" s="66"/>
      <c r="E41" s="66"/>
      <c r="F41" s="178"/>
      <c r="G41" s="68"/>
      <c r="H41" s="69">
        <f aca="true" t="shared" si="5" ref="H41:H55">IF($D$3="si",($G$5/$G$6*G41),IF($D$3="no",G41*$G$4,0))</f>
        <v>0</v>
      </c>
      <c r="I41" s="70"/>
      <c r="J41" s="71"/>
      <c r="K41" s="83"/>
      <c r="L41" s="177"/>
      <c r="M41" s="178"/>
      <c r="N41" s="173">
        <f t="shared" si="1"/>
        <v>0</v>
      </c>
      <c r="O41" s="75"/>
      <c r="P41" s="76">
        <f t="shared" si="3"/>
      </c>
      <c r="Q41" s="51"/>
      <c r="R41" s="76"/>
    </row>
    <row r="42" spans="1:18" ht="30" customHeight="1">
      <c r="A42" s="63">
        <v>32</v>
      </c>
      <c r="B42" s="64"/>
      <c r="C42" s="65"/>
      <c r="D42" s="66"/>
      <c r="E42" s="66"/>
      <c r="F42" s="178"/>
      <c r="G42" s="68"/>
      <c r="H42" s="69">
        <f t="shared" si="5"/>
        <v>0</v>
      </c>
      <c r="I42" s="70"/>
      <c r="J42" s="71"/>
      <c r="K42" s="83"/>
      <c r="L42" s="177"/>
      <c r="M42" s="178"/>
      <c r="N42" s="173">
        <f t="shared" si="1"/>
        <v>0</v>
      </c>
      <c r="O42" s="75"/>
      <c r="P42" s="76">
        <f t="shared" si="3"/>
      </c>
      <c r="Q42" s="51"/>
      <c r="R42" s="76"/>
    </row>
    <row r="43" spans="1:18" ht="30" customHeight="1">
      <c r="A43" s="63">
        <v>33</v>
      </c>
      <c r="B43" s="64"/>
      <c r="C43" s="65"/>
      <c r="D43" s="66"/>
      <c r="E43" s="66"/>
      <c r="F43" s="178"/>
      <c r="G43" s="68"/>
      <c r="H43" s="69">
        <f t="shared" si="5"/>
        <v>0</v>
      </c>
      <c r="I43" s="70"/>
      <c r="J43" s="71"/>
      <c r="K43" s="83"/>
      <c r="L43" s="177"/>
      <c r="M43" s="178"/>
      <c r="N43" s="173">
        <f t="shared" si="1"/>
        <v>0</v>
      </c>
      <c r="O43" s="75"/>
      <c r="P43" s="76">
        <f t="shared" si="3"/>
      </c>
      <c r="Q43" s="51"/>
      <c r="R43" s="76"/>
    </row>
    <row r="44" spans="1:18" ht="30" customHeight="1">
      <c r="A44" s="63">
        <v>34</v>
      </c>
      <c r="B44" s="64"/>
      <c r="C44" s="65"/>
      <c r="D44" s="66"/>
      <c r="E44" s="66"/>
      <c r="F44" s="178"/>
      <c r="G44" s="68"/>
      <c r="H44" s="69">
        <f t="shared" si="5"/>
        <v>0</v>
      </c>
      <c r="I44" s="70"/>
      <c r="J44" s="71"/>
      <c r="K44" s="83"/>
      <c r="L44" s="177"/>
      <c r="M44" s="178"/>
      <c r="N44" s="173">
        <f t="shared" si="1"/>
        <v>0</v>
      </c>
      <c r="O44" s="75"/>
      <c r="P44" s="76">
        <f t="shared" si="3"/>
      </c>
      <c r="Q44" s="51"/>
      <c r="R44" s="76"/>
    </row>
    <row r="45" spans="1:18" ht="30" customHeight="1">
      <c r="A45" s="63">
        <v>35</v>
      </c>
      <c r="B45" s="64"/>
      <c r="C45" s="65"/>
      <c r="D45" s="66"/>
      <c r="E45" s="66"/>
      <c r="F45" s="178"/>
      <c r="G45" s="68"/>
      <c r="H45" s="69">
        <f t="shared" si="5"/>
        <v>0</v>
      </c>
      <c r="I45" s="70"/>
      <c r="J45" s="71"/>
      <c r="K45" s="83"/>
      <c r="L45" s="177"/>
      <c r="M45" s="178"/>
      <c r="N45" s="173">
        <f t="shared" si="1"/>
        <v>0</v>
      </c>
      <c r="O45" s="75"/>
      <c r="P45" s="76">
        <f t="shared" si="3"/>
      </c>
      <c r="Q45" s="51"/>
      <c r="R45" s="76"/>
    </row>
    <row r="46" spans="1:18" ht="30" customHeight="1">
      <c r="A46" s="63">
        <v>36</v>
      </c>
      <c r="B46" s="64"/>
      <c r="C46" s="65"/>
      <c r="D46" s="66"/>
      <c r="E46" s="66"/>
      <c r="F46" s="174"/>
      <c r="G46" s="68"/>
      <c r="H46" s="69">
        <f t="shared" si="5"/>
        <v>0</v>
      </c>
      <c r="I46" s="70"/>
      <c r="J46" s="71"/>
      <c r="K46" s="83"/>
      <c r="L46" s="177"/>
      <c r="M46" s="178"/>
      <c r="N46" s="173">
        <f t="shared" si="1"/>
        <v>0</v>
      </c>
      <c r="O46" s="75"/>
      <c r="P46" s="76">
        <f t="shared" si="3"/>
      </c>
      <c r="Q46" s="51"/>
      <c r="R46" s="76"/>
    </row>
    <row r="47" spans="1:18" ht="30" customHeight="1">
      <c r="A47" s="63">
        <v>37</v>
      </c>
      <c r="B47" s="64"/>
      <c r="C47" s="65"/>
      <c r="D47" s="66"/>
      <c r="E47" s="66"/>
      <c r="F47" s="67"/>
      <c r="G47" s="68"/>
      <c r="H47" s="69">
        <f t="shared" si="5"/>
        <v>0</v>
      </c>
      <c r="I47" s="70"/>
      <c r="J47" s="71"/>
      <c r="K47" s="83"/>
      <c r="L47" s="177"/>
      <c r="M47" s="178"/>
      <c r="N47" s="173">
        <f t="shared" si="1"/>
        <v>0</v>
      </c>
      <c r="O47" s="75"/>
      <c r="P47" s="76">
        <f t="shared" si="3"/>
      </c>
      <c r="Q47" s="51"/>
      <c r="R47" s="76"/>
    </row>
    <row r="48" spans="1:18" ht="30" customHeight="1">
      <c r="A48" s="63">
        <v>38</v>
      </c>
      <c r="B48" s="64"/>
      <c r="C48" s="65"/>
      <c r="D48" s="66"/>
      <c r="E48" s="66"/>
      <c r="F48" s="67"/>
      <c r="G48" s="68"/>
      <c r="H48" s="69">
        <f t="shared" si="5"/>
        <v>0</v>
      </c>
      <c r="I48" s="70"/>
      <c r="J48" s="71"/>
      <c r="K48" s="83"/>
      <c r="L48" s="177"/>
      <c r="M48" s="178"/>
      <c r="N48" s="74">
        <f t="shared" si="1"/>
        <v>0</v>
      </c>
      <c r="O48" s="75"/>
      <c r="P48" s="76">
        <f t="shared" si="3"/>
      </c>
      <c r="Q48" s="51"/>
      <c r="R48" s="76"/>
    </row>
    <row r="49" spans="1:18" ht="30" customHeight="1">
      <c r="A49" s="63">
        <v>39</v>
      </c>
      <c r="B49" s="64"/>
      <c r="C49" s="65"/>
      <c r="D49" s="66"/>
      <c r="E49" s="66"/>
      <c r="F49" s="67"/>
      <c r="G49" s="68"/>
      <c r="H49" s="69">
        <f t="shared" si="5"/>
        <v>0</v>
      </c>
      <c r="I49" s="70"/>
      <c r="J49" s="71"/>
      <c r="K49" s="83"/>
      <c r="L49" s="177"/>
      <c r="M49" s="178"/>
      <c r="N49" s="74">
        <f t="shared" si="1"/>
        <v>0</v>
      </c>
      <c r="O49" s="75"/>
      <c r="P49" s="76">
        <f t="shared" si="3"/>
      </c>
      <c r="Q49" s="51"/>
      <c r="R49" s="76"/>
    </row>
    <row r="50" spans="1:18" ht="30" customHeight="1">
      <c r="A50" s="63">
        <v>40</v>
      </c>
      <c r="B50" s="64"/>
      <c r="C50" s="65"/>
      <c r="D50" s="66"/>
      <c r="E50" s="66"/>
      <c r="F50" s="67"/>
      <c r="G50" s="68"/>
      <c r="H50" s="69">
        <f t="shared" si="5"/>
        <v>0</v>
      </c>
      <c r="I50" s="70"/>
      <c r="J50" s="71"/>
      <c r="K50" s="83"/>
      <c r="L50" s="72"/>
      <c r="M50" s="73"/>
      <c r="N50" s="74">
        <f t="shared" si="1"/>
        <v>0</v>
      </c>
      <c r="O50" s="75"/>
      <c r="P50" s="76">
        <f t="shared" si="3"/>
      </c>
      <c r="Q50" s="51"/>
      <c r="R50" s="76"/>
    </row>
    <row r="51" spans="1:18" ht="30" customHeight="1">
      <c r="A51" s="63">
        <v>41</v>
      </c>
      <c r="B51" s="64"/>
      <c r="C51" s="65"/>
      <c r="D51" s="66"/>
      <c r="E51" s="66"/>
      <c r="F51" s="67"/>
      <c r="G51" s="68"/>
      <c r="H51" s="69">
        <f>IF($D$3="si",($G$5/$G$6*G51),IF($D$3="no",G51*$G$4,0))</f>
        <v>0</v>
      </c>
      <c r="I51" s="70"/>
      <c r="J51" s="71"/>
      <c r="K51" s="83"/>
      <c r="L51" s="72"/>
      <c r="M51" s="73"/>
      <c r="N51" s="74">
        <f t="shared" si="1"/>
        <v>0</v>
      </c>
      <c r="O51" s="75"/>
      <c r="P51" s="76">
        <f t="shared" si="3"/>
      </c>
      <c r="Q51" s="51"/>
      <c r="R51" s="76"/>
    </row>
    <row r="52" spans="1:18" ht="30" customHeight="1">
      <c r="A52" s="63">
        <v>42</v>
      </c>
      <c r="B52" s="64"/>
      <c r="C52" s="65"/>
      <c r="D52" s="66"/>
      <c r="E52" s="66"/>
      <c r="F52" s="67"/>
      <c r="G52" s="68"/>
      <c r="H52" s="69">
        <f t="shared" si="5"/>
        <v>0</v>
      </c>
      <c r="I52" s="70"/>
      <c r="J52" s="71"/>
      <c r="K52" s="83"/>
      <c r="L52" s="72"/>
      <c r="M52" s="73"/>
      <c r="N52" s="74">
        <f t="shared" si="1"/>
        <v>0</v>
      </c>
      <c r="O52" s="75"/>
      <c r="P52" s="76">
        <f t="shared" si="3"/>
      </c>
      <c r="Q52" s="51"/>
      <c r="R52" s="76"/>
    </row>
    <row r="53" spans="1:18" ht="30" customHeight="1">
      <c r="A53" s="63">
        <v>43</v>
      </c>
      <c r="B53" s="64"/>
      <c r="C53" s="65"/>
      <c r="D53" s="66"/>
      <c r="E53" s="66"/>
      <c r="F53" s="67"/>
      <c r="G53" s="68"/>
      <c r="H53" s="69">
        <f t="shared" si="5"/>
        <v>0</v>
      </c>
      <c r="I53" s="70"/>
      <c r="J53" s="71"/>
      <c r="K53" s="83"/>
      <c r="L53" s="72"/>
      <c r="M53" s="73"/>
      <c r="N53" s="74">
        <f t="shared" si="1"/>
        <v>0</v>
      </c>
      <c r="O53" s="75"/>
      <c r="P53" s="76">
        <f t="shared" si="3"/>
      </c>
      <c r="Q53" s="51"/>
      <c r="R53" s="76"/>
    </row>
    <row r="54" spans="1:18" ht="30" customHeight="1">
      <c r="A54" s="63">
        <v>44</v>
      </c>
      <c r="B54" s="64"/>
      <c r="C54" s="65"/>
      <c r="D54" s="66"/>
      <c r="E54" s="66"/>
      <c r="F54" s="67"/>
      <c r="G54" s="68"/>
      <c r="H54" s="69">
        <f t="shared" si="5"/>
        <v>0</v>
      </c>
      <c r="I54" s="70"/>
      <c r="J54" s="71"/>
      <c r="K54" s="83"/>
      <c r="L54" s="72"/>
      <c r="M54" s="73"/>
      <c r="N54" s="74">
        <f t="shared" si="1"/>
        <v>0</v>
      </c>
      <c r="O54" s="75"/>
      <c r="P54" s="76">
        <f t="shared" si="3"/>
      </c>
      <c r="Q54" s="51"/>
      <c r="R54" s="76"/>
    </row>
    <row r="55" spans="1:18" ht="30" customHeight="1">
      <c r="A55" s="63">
        <v>45</v>
      </c>
      <c r="B55" s="64"/>
      <c r="C55" s="65"/>
      <c r="D55" s="66"/>
      <c r="E55" s="66"/>
      <c r="F55" s="67"/>
      <c r="G55" s="68"/>
      <c r="H55" s="69">
        <f t="shared" si="5"/>
        <v>0</v>
      </c>
      <c r="I55" s="70"/>
      <c r="J55" s="71"/>
      <c r="K55" s="83"/>
      <c r="L55" s="72"/>
      <c r="M55" s="73"/>
      <c r="N55" s="74">
        <f t="shared" si="1"/>
        <v>0</v>
      </c>
      <c r="O55" s="75"/>
      <c r="P55" s="76">
        <f t="shared" si="3"/>
      </c>
      <c r="Q55" s="51"/>
      <c r="R55" s="76"/>
    </row>
    <row r="56" spans="1:18" ht="18.75" customHeight="1">
      <c r="A56" s="110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  <c r="O56" s="85"/>
      <c r="P56" s="85"/>
      <c r="Q56" s="87"/>
      <c r="R56" s="88"/>
    </row>
    <row r="57" spans="1:18" ht="18.75" customHeight="1">
      <c r="A57" s="111"/>
      <c r="B57" s="90"/>
      <c r="C57" s="91"/>
      <c r="D57" s="92"/>
      <c r="E57" s="93"/>
      <c r="F57" s="94"/>
      <c r="G57" s="95"/>
      <c r="H57" s="96"/>
      <c r="I57" s="96"/>
      <c r="J57" s="97"/>
      <c r="K57" s="97"/>
      <c r="L57" s="96"/>
      <c r="M57" s="96"/>
      <c r="N57" s="98"/>
      <c r="O57" s="99"/>
      <c r="P57" s="100"/>
      <c r="Q57" s="87"/>
      <c r="R57" s="5"/>
    </row>
    <row r="58" spans="1:18" ht="18.75" customHeight="1">
      <c r="A58" s="112"/>
      <c r="B58" s="102" t="s">
        <v>37</v>
      </c>
      <c r="C58" s="102"/>
      <c r="D58" s="102"/>
      <c r="E58" s="94"/>
      <c r="F58" s="94"/>
      <c r="G58" s="102" t="s">
        <v>38</v>
      </c>
      <c r="H58" s="102"/>
      <c r="I58" s="102"/>
      <c r="J58" s="94"/>
      <c r="K58" s="94"/>
      <c r="L58" s="102" t="s">
        <v>39</v>
      </c>
      <c r="M58" s="102"/>
      <c r="N58" s="103"/>
      <c r="O58" s="94"/>
      <c r="P58" s="100"/>
      <c r="Q58" s="87"/>
      <c r="R58" s="5"/>
    </row>
    <row r="59" spans="1:18" ht="18.75" customHeight="1">
      <c r="A59" s="112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04"/>
      <c r="O59" s="94"/>
      <c r="P59" s="100"/>
      <c r="Q59" s="87"/>
      <c r="R59" s="5"/>
    </row>
    <row r="60" spans="1:18" ht="18.75" customHeight="1">
      <c r="A60" s="112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104"/>
      <c r="O60" s="94"/>
      <c r="P60" s="94"/>
      <c r="Q60" s="87"/>
      <c r="R60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3774299622" right="0.7086613774299622" top="0.748031497001648" bottom="0.748031497001648" header="0.31496068835258484" footer="0.31496068835258484"/>
  <pageSetup firstPageNumber="1" useFirstPageNumber="1" horizontalDpi="300" verticalDpi="300" orientation="landscape" paperSize="9" scale="26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tabSelected="1" zoomScalePageLayoutView="0" workbookViewId="0" topLeftCell="A10">
      <selection activeCell="H27" sqref="H27"/>
    </sheetView>
  </sheetViews>
  <sheetFormatPr defaultColWidth="7.59765625" defaultRowHeight="14.25"/>
  <cols>
    <col min="1" max="1" width="39" style="161" customWidth="1"/>
    <col min="2" max="2" width="14.59765625" style="161" customWidth="1"/>
    <col min="3" max="3" width="10.8984375" style="161" customWidth="1"/>
    <col min="4" max="4" width="15.8984375" style="161" customWidth="1"/>
    <col min="5" max="16384" width="7.59765625" style="161" customWidth="1"/>
  </cols>
  <sheetData>
    <row r="1" ht="42.75" customHeight="1"/>
    <row r="2" spans="1:4" ht="21">
      <c r="A2" s="212" t="s">
        <v>46</v>
      </c>
      <c r="B2" s="212"/>
      <c r="C2" s="212"/>
      <c r="D2" s="212"/>
    </row>
    <row r="3" spans="1:4" ht="21">
      <c r="A3" s="212" t="s">
        <v>47</v>
      </c>
      <c r="B3" s="212"/>
      <c r="C3" s="212"/>
      <c r="D3" s="212"/>
    </row>
    <row r="4" spans="1:4" ht="21">
      <c r="A4" s="212" t="s">
        <v>48</v>
      </c>
      <c r="B4" s="212"/>
      <c r="C4" s="212"/>
      <c r="D4" s="212"/>
    </row>
    <row r="5" spans="1:4" ht="21">
      <c r="A5" s="212"/>
      <c r="B5" s="212"/>
      <c r="C5" s="212"/>
      <c r="D5" s="212"/>
    </row>
    <row r="6" spans="1:4" ht="21">
      <c r="A6" s="212" t="s">
        <v>49</v>
      </c>
      <c r="B6" s="212"/>
      <c r="C6" s="212"/>
      <c r="D6" s="212"/>
    </row>
    <row r="7" spans="1:4" ht="21">
      <c r="A7" s="212" t="s">
        <v>65</v>
      </c>
      <c r="B7" s="212"/>
      <c r="C7" s="212"/>
      <c r="D7" s="212"/>
    </row>
    <row r="8" spans="1:4" ht="21">
      <c r="A8" s="212"/>
      <c r="B8" s="212"/>
      <c r="C8" s="212"/>
      <c r="D8" s="212"/>
    </row>
    <row r="9" ht="21">
      <c r="A9" s="162" t="s">
        <v>66</v>
      </c>
    </row>
    <row r="10" ht="17.25" customHeight="1">
      <c r="A10" s="163"/>
    </row>
    <row r="11" spans="1:4" s="165" customFormat="1" ht="19.5" customHeight="1">
      <c r="A11" s="164" t="s">
        <v>50</v>
      </c>
      <c r="B11" s="172">
        <f>'Expense Value USD - Table 1'!G1</f>
        <v>41579</v>
      </c>
      <c r="D11" s="166">
        <v>6666.67</v>
      </c>
    </row>
    <row r="12" spans="1:4" s="165" customFormat="1" ht="19.5" customHeight="1">
      <c r="A12" s="164" t="s">
        <v>51</v>
      </c>
      <c r="B12" s="172">
        <f>'Expense Value USD - Table 1'!G1</f>
        <v>41579</v>
      </c>
      <c r="D12" s="166">
        <f>'Calculation page'!C11</f>
        <v>0</v>
      </c>
    </row>
    <row r="13" spans="1:4" s="165" customFormat="1" ht="19.5" customHeight="1">
      <c r="A13" s="164" t="s">
        <v>67</v>
      </c>
      <c r="B13" s="172">
        <f>'Expense Value USD - Table 1'!G1</f>
        <v>41579</v>
      </c>
      <c r="D13" s="166">
        <f>'Calculation page'!I8</f>
        <v>921.35</v>
      </c>
    </row>
    <row r="14" spans="1:4" s="165" customFormat="1" ht="19.5" customHeight="1">
      <c r="A14" s="164" t="s">
        <v>68</v>
      </c>
      <c r="B14" s="172">
        <f>'Expense Value USD - Table 1'!G1</f>
        <v>41579</v>
      </c>
      <c r="D14" s="166">
        <f>'Calculation page'!F8</f>
        <v>1010.6400000000001</v>
      </c>
    </row>
    <row r="15" spans="1:4" s="165" customFormat="1" ht="19.5" customHeight="1">
      <c r="A15" s="164"/>
      <c r="B15" s="164"/>
      <c r="D15" s="166"/>
    </row>
    <row r="16" spans="1:4" s="165" customFormat="1" ht="19.5" customHeight="1" thickBot="1">
      <c r="A16" s="164"/>
      <c r="D16" s="166"/>
    </row>
    <row r="17" spans="1:4" s="165" customFormat="1" ht="19.5" customHeight="1" thickTop="1">
      <c r="A17" s="167"/>
      <c r="B17" s="167"/>
      <c r="C17" s="168" t="s">
        <v>52</v>
      </c>
      <c r="D17" s="169">
        <f>SUM(D11:D15)</f>
        <v>8598.66</v>
      </c>
    </row>
    <row r="18" spans="1:5" s="165" customFormat="1" ht="19.5" customHeight="1">
      <c r="A18" s="170"/>
      <c r="B18" s="170"/>
      <c r="C18" s="170"/>
      <c r="D18" s="170"/>
      <c r="E18" s="170"/>
    </row>
    <row r="19" spans="1:5" s="165" customFormat="1" ht="19.5" customHeight="1">
      <c r="A19" s="213" t="s">
        <v>53</v>
      </c>
      <c r="B19" s="213"/>
      <c r="C19" s="213"/>
      <c r="D19" s="213"/>
      <c r="E19" s="213"/>
    </row>
    <row r="20" spans="1:5" s="165" customFormat="1" ht="19.5" customHeight="1">
      <c r="A20" s="213"/>
      <c r="B20" s="213"/>
      <c r="C20" s="213"/>
      <c r="D20" s="213"/>
      <c r="E20" s="213"/>
    </row>
    <row r="21" spans="1:5" s="165" customFormat="1" ht="19.5" customHeight="1">
      <c r="A21" s="209" t="s">
        <v>54</v>
      </c>
      <c r="B21" s="209"/>
      <c r="C21" s="209"/>
      <c r="D21" s="209"/>
      <c r="E21" s="209"/>
    </row>
    <row r="22" spans="1:5" s="165" customFormat="1" ht="19.5" customHeight="1">
      <c r="A22" s="209" t="s">
        <v>55</v>
      </c>
      <c r="B22" s="209"/>
      <c r="C22" s="209"/>
      <c r="D22" s="209"/>
      <c r="E22" s="209"/>
    </row>
    <row r="23" spans="1:5" s="165" customFormat="1" ht="19.5" customHeight="1">
      <c r="A23" s="209" t="s">
        <v>56</v>
      </c>
      <c r="B23" s="209"/>
      <c r="C23" s="209"/>
      <c r="D23" s="209"/>
      <c r="E23" s="209"/>
    </row>
    <row r="24" spans="1:5" s="165" customFormat="1" ht="19.5" customHeight="1">
      <c r="A24" s="209"/>
      <c r="B24" s="209"/>
      <c r="C24" s="209"/>
      <c r="D24" s="209"/>
      <c r="E24" s="209"/>
    </row>
    <row r="25" spans="1:5" s="165" customFormat="1" ht="19.5" customHeight="1">
      <c r="A25" s="209" t="s">
        <v>57</v>
      </c>
      <c r="B25" s="209"/>
      <c r="C25" s="209"/>
      <c r="D25" s="209"/>
      <c r="E25" s="209"/>
    </row>
    <row r="26" spans="1:5" s="165" customFormat="1" ht="19.5" customHeight="1">
      <c r="A26" s="209" t="s">
        <v>58</v>
      </c>
      <c r="B26" s="209"/>
      <c r="C26" s="209"/>
      <c r="D26" s="209"/>
      <c r="E26" s="209"/>
    </row>
    <row r="27" spans="1:5" s="165" customFormat="1" ht="19.5" customHeight="1">
      <c r="A27" s="209" t="s">
        <v>59</v>
      </c>
      <c r="B27" s="209"/>
      <c r="C27" s="209"/>
      <c r="D27" s="209"/>
      <c r="E27" s="209"/>
    </row>
    <row r="28" spans="1:5" s="165" customFormat="1" ht="19.5" customHeight="1">
      <c r="A28" s="210"/>
      <c r="B28" s="210"/>
      <c r="C28" s="210"/>
      <c r="D28" s="210"/>
      <c r="E28" s="210"/>
    </row>
    <row r="29" spans="1:5" s="165" customFormat="1" ht="19.5" customHeight="1">
      <c r="A29" s="211"/>
      <c r="B29" s="211"/>
      <c r="C29" s="211"/>
      <c r="D29" s="211"/>
      <c r="E29" s="211"/>
    </row>
    <row r="34" spans="1:4" s="171" customFormat="1" ht="21">
      <c r="A34" s="161"/>
      <c r="B34" s="161"/>
      <c r="C34" s="161"/>
      <c r="D34" s="161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4" sqref="I4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46"/>
    </row>
    <row r="2" spans="1:6" ht="14.25">
      <c r="A2" t="s">
        <v>41</v>
      </c>
      <c r="C2" s="146"/>
      <c r="F2" s="146"/>
    </row>
    <row r="3" spans="2:9" ht="14.25">
      <c r="B3" t="s">
        <v>42</v>
      </c>
      <c r="C3" s="146">
        <f>SUM('Expense Value USD - Table 1'!P5)</f>
        <v>0</v>
      </c>
      <c r="E3" t="s">
        <v>43</v>
      </c>
      <c r="F3" s="146">
        <v>1560.64</v>
      </c>
      <c r="H3" t="s">
        <v>44</v>
      </c>
      <c r="I3">
        <v>921.35</v>
      </c>
    </row>
    <row r="4" spans="2:9" ht="14.25">
      <c r="B4" t="s">
        <v>60</v>
      </c>
      <c r="C4" s="146">
        <f>SUM('Expense Mex Pesos'!R5)</f>
        <v>0</v>
      </c>
      <c r="F4" s="146">
        <v>550</v>
      </c>
      <c r="I4">
        <v>0</v>
      </c>
    </row>
    <row r="5" spans="2:6" ht="14.25">
      <c r="B5" t="s">
        <v>64</v>
      </c>
      <c r="C5" s="146" t="e">
        <f>#REF!</f>
        <v>#REF!</v>
      </c>
      <c r="F5" s="146"/>
    </row>
    <row r="6" spans="2:6" ht="14.25">
      <c r="B6" t="s">
        <v>62</v>
      </c>
      <c r="C6" s="146" t="e">
        <f>#REF!</f>
        <v>#REF!</v>
      </c>
      <c r="F6" s="146"/>
    </row>
    <row r="7" spans="2:3" ht="14.25">
      <c r="B7" t="s">
        <v>63</v>
      </c>
      <c r="C7" s="146" t="e">
        <f>#REF!</f>
        <v>#REF!</v>
      </c>
    </row>
    <row r="8" spans="3:9" ht="14.25">
      <c r="C8" s="146">
        <v>0</v>
      </c>
      <c r="F8" s="146">
        <f>SUM(F3-F4)</f>
        <v>1010.6400000000001</v>
      </c>
      <c r="I8">
        <f>SUM(I3:I6)</f>
        <v>921.35</v>
      </c>
    </row>
    <row r="9" ht="14.25">
      <c r="C9" s="146"/>
    </row>
    <row r="10" ht="14.25">
      <c r="C10" s="146"/>
    </row>
    <row r="11" spans="2:3" ht="14.25">
      <c r="B11" t="s">
        <v>45</v>
      </c>
      <c r="C11" s="146">
        <v>0</v>
      </c>
    </row>
    <row r="12" ht="14.25">
      <c r="C12" s="146"/>
    </row>
    <row r="13" ht="14.25">
      <c r="C13" s="146"/>
    </row>
    <row r="14" ht="14.25">
      <c r="C14" s="146"/>
    </row>
    <row r="15" ht="14.25">
      <c r="C15" s="14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2014-02-26T10:08:35Z</cp:lastPrinted>
  <dcterms:created xsi:type="dcterms:W3CDTF">2012-08-30T12:36:15Z</dcterms:created>
  <dcterms:modified xsi:type="dcterms:W3CDTF">2014-02-26T10:14:38Z</dcterms:modified>
  <cp:category/>
  <cp:version/>
  <cp:contentType/>
  <cp:contentStatus/>
</cp:coreProperties>
</file>