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<sst xmlns="http://schemas.openxmlformats.org/spreadsheetml/2006/main" count="117" uniqueCount="57">
  <si>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</si>
  <si>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</si>
  <si>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</si>
  <si>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</si>
  <si>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</si>
  <si>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</si>
  <si>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</si>
  <si>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</si>
  <si>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</si>
  <si>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</si>
  <si>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</si>
  <si>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</si>
  <si>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</si>
  <si>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</si>
  <si>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</si>
  <si>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</si>
  <si>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</si>
  <si>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</si>
  <si>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</si>
  <si>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</si>
  <si>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</si>
  <si>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</si>
  <si>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</si>
  <si>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</si>
  <si>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</si>
  <si>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</si>
  <si>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</si>
  <si>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</si>
  <si>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</si>
  <si>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</si>
  <si>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</si>
  <si>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</si>
  <si>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</si>
  <si>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</si>
  <si>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</si>
  <si>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</si>
  <si>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</si>
  <si>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</si>
  <si>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</si>
  <si>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</si>
  <si>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</si>
  <si>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</si>
  <si>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</si>
  <si>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</si>
  <si>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</si>
  <si>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</si>
  <si>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Milano</t>
  </si>
  <si>
    <t>Treno</t>
  </si>
  <si>
    <t>Cena</t>
  </si>
  <si>
    <t>Colazione</t>
  </si>
  <si>
    <t>DICEMBRE</t>
  </si>
  <si>
    <t>12_01</t>
  </si>
  <si>
    <t>ISS ASIA</t>
  </si>
  <si>
    <t>(importi in Valuta  MYR Ringgit)</t>
  </si>
  <si>
    <t>Ringgit</t>
  </si>
  <si>
    <t>Malesia</t>
  </si>
  <si>
    <t>Extra Camere Valleri+Ornaghi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</si>
</sst>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4" fontId="2" fillId="34" borderId="32" xfId="0" applyNumberFormat="1" applyFont="1" applyFill="1" applyBorder="1" applyAlignment="1" applyProtection="1">
      <alignment horizontal="right" vertic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38" fontId="2" fillId="36" borderId="65" xfId="0" applyNumberFormat="1" applyFont="1" applyFill="1" applyBorder="1" applyAlignment="1" applyProtection="1">
      <alignment horizontal="center" vertical="center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0" fontId="2" fillId="37" borderId="68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9" borderId="65" xfId="0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4" fontId="2" fillId="0" borderId="75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R12" sqref="R1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02" t="s">
        <v>0</v>
      </c>
      <c r="C1" s="102"/>
      <c r="D1" s="103" t="s">
        <v>44</v>
      </c>
      <c r="E1" s="103"/>
      <c r="F1" s="54" t="s">
        <v>50</v>
      </c>
      <c r="G1" s="53" t="s">
        <v>51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2472.3500000000004</v>
      </c>
      <c r="Q1" s="3" t="s">
        <v>28</v>
      </c>
    </row>
    <row r="2" spans="1:17" s="8" customFormat="1" ht="57.75" customHeight="1">
      <c r="A2" s="4"/>
      <c r="B2" s="104" t="s">
        <v>2</v>
      </c>
      <c r="C2" s="104"/>
      <c r="D2" s="103"/>
      <c r="E2" s="103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04" t="s">
        <v>26</v>
      </c>
      <c r="C3" s="104"/>
      <c r="D3" s="103" t="s">
        <v>27</v>
      </c>
      <c r="E3" s="103"/>
      <c r="N3" s="10" t="s">
        <v>4</v>
      </c>
      <c r="O3" s="11"/>
      <c r="P3" s="69">
        <v>475.35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1" t="s">
        <v>8</v>
      </c>
      <c r="O5" s="91"/>
      <c r="P5" s="62">
        <f>P1-P2-P3-P4</f>
        <v>1997.0000000000005</v>
      </c>
      <c r="Q5" s="13"/>
    </row>
    <row r="6" spans="1:17" s="8" customFormat="1" ht="43.5" customHeight="1" thickBot="1" thickTop="1">
      <c r="A6" s="4"/>
      <c r="B6" s="60" t="s">
        <v>53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2" t="s">
        <v>30</v>
      </c>
      <c r="B7" s="93"/>
      <c r="C7" s="94"/>
      <c r="D7" s="108" t="s">
        <v>11</v>
      </c>
      <c r="E7" s="109"/>
      <c r="F7" s="110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2093.8</v>
      </c>
      <c r="M7" s="28">
        <f t="shared" si="0"/>
        <v>378.55</v>
      </c>
      <c r="N7" s="26">
        <f t="shared" si="0"/>
        <v>2472.3500000000004</v>
      </c>
      <c r="O7" s="58">
        <f t="shared" si="0"/>
        <v>2472.3500000000004</v>
      </c>
      <c r="P7" s="13">
        <f>+N7-SUM(H7:M7)</f>
        <v>0</v>
      </c>
    </row>
    <row r="8" spans="1:18" ht="36" customHeight="1" thickBot="1" thickTop="1">
      <c r="A8" s="111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95" t="s">
        <v>16</v>
      </c>
      <c r="I8" s="95" t="s">
        <v>40</v>
      </c>
      <c r="J8" s="96" t="s">
        <v>42</v>
      </c>
      <c r="K8" s="96" t="s">
        <v>41</v>
      </c>
      <c r="L8" s="97" t="s">
        <v>22</v>
      </c>
      <c r="M8" s="98"/>
      <c r="N8" s="107" t="s">
        <v>17</v>
      </c>
      <c r="O8" s="105" t="s">
        <v>18</v>
      </c>
      <c r="P8" s="106" t="s">
        <v>19</v>
      </c>
      <c r="Q8" s="2"/>
      <c r="R8" s="99" t="s">
        <v>43</v>
      </c>
    </row>
    <row r="9" spans="1:18" ht="36" customHeight="1" thickBot="1" thickTop="1">
      <c r="A9" s="112"/>
      <c r="B9" s="114" t="s">
        <v>12</v>
      </c>
      <c r="C9" s="114"/>
      <c r="D9" s="114"/>
      <c r="E9" s="114"/>
      <c r="F9" s="116"/>
      <c r="G9" s="117"/>
      <c r="H9" s="95" t="s">
        <v>40</v>
      </c>
      <c r="I9" s="95" t="s">
        <v>40</v>
      </c>
      <c r="J9" s="95"/>
      <c r="K9" s="95" t="s">
        <v>39</v>
      </c>
      <c r="L9" s="87" t="s">
        <v>23</v>
      </c>
      <c r="M9" s="89" t="s">
        <v>24</v>
      </c>
      <c r="N9" s="107"/>
      <c r="O9" s="105"/>
      <c r="P9" s="106"/>
      <c r="Q9" s="2"/>
      <c r="R9" s="100"/>
    </row>
    <row r="10" spans="1:18" ht="37.5" customHeight="1" thickBot="1" thickTop="1">
      <c r="A10" s="112"/>
      <c r="B10" s="114"/>
      <c r="C10" s="114"/>
      <c r="D10" s="114"/>
      <c r="E10" s="114"/>
      <c r="F10" s="116"/>
      <c r="G10" s="29" t="s">
        <v>20</v>
      </c>
      <c r="H10" s="95"/>
      <c r="I10" s="95"/>
      <c r="J10" s="95"/>
      <c r="K10" s="95"/>
      <c r="L10" s="88"/>
      <c r="M10" s="90"/>
      <c r="N10" s="107"/>
      <c r="O10" s="105"/>
      <c r="P10" s="106"/>
      <c r="Q10" s="2"/>
      <c r="R10" s="101"/>
    </row>
    <row r="11" spans="1:18" ht="30" customHeight="1" thickTop="1">
      <c r="A11" s="30">
        <v>1</v>
      </c>
      <c r="B11" s="50">
        <v>41611</v>
      </c>
      <c r="C11" s="32" t="s">
        <v>52</v>
      </c>
      <c r="D11" s="33" t="s">
        <v>48</v>
      </c>
      <c r="E11" s="33" t="s">
        <v>55</v>
      </c>
      <c r="F11" s="34" t="s">
        <v>54</v>
      </c>
      <c r="G11" s="35"/>
      <c r="H11" s="36">
        <f>IF($D$3="si",($G$5/$G$6*G11),IF($D$3="no",G11*$G$4,0))</f>
        <v>0</v>
      </c>
      <c r="I11" s="37"/>
      <c r="J11" s="38"/>
      <c r="K11" s="75"/>
      <c r="L11" s="75"/>
      <c r="M11" s="41">
        <v>324.8</v>
      </c>
      <c r="N11" s="42">
        <f>SUM(H11:M11)</f>
        <v>324.8</v>
      </c>
      <c r="O11" s="43">
        <v>324.8</v>
      </c>
      <c r="P11" s="44">
        <f aca="true" t="shared" si="1" ref="P11:P27">IF(F11="Milano","X","")</f>
      </c>
      <c r="Q11" s="2"/>
      <c r="R11" s="82">
        <v>74.47</v>
      </c>
    </row>
    <row r="12" spans="1:18" ht="30" customHeight="1">
      <c r="A12" s="45">
        <v>2</v>
      </c>
      <c r="B12" s="50">
        <v>41613</v>
      </c>
      <c r="C12" s="32" t="s">
        <v>52</v>
      </c>
      <c r="D12" s="33" t="s">
        <v>48</v>
      </c>
      <c r="E12" s="33" t="s">
        <v>55</v>
      </c>
      <c r="F12" s="34" t="s">
        <v>54</v>
      </c>
      <c r="G12" s="35"/>
      <c r="H12" s="36">
        <f>IF($D$3="si",($G$5/$G$6*G12),IF($D$3="no",G12*$G$4,0))</f>
        <v>0</v>
      </c>
      <c r="I12" s="37"/>
      <c r="J12" s="38"/>
      <c r="K12" s="75"/>
      <c r="L12" s="75"/>
      <c r="M12" s="41">
        <v>53.75</v>
      </c>
      <c r="N12" s="42">
        <f>SUM(H12:M12)</f>
        <v>53.75</v>
      </c>
      <c r="O12" s="86">
        <v>53.75</v>
      </c>
      <c r="P12" s="44">
        <f t="shared" si="1"/>
      </c>
      <c r="Q12" s="2"/>
      <c r="R12" s="82"/>
    </row>
    <row r="13" spans="1:18" ht="30" customHeight="1">
      <c r="A13" s="45">
        <v>3</v>
      </c>
      <c r="B13" s="50">
        <v>41613</v>
      </c>
      <c r="C13" s="32" t="s">
        <v>52</v>
      </c>
      <c r="D13" s="33" t="s">
        <v>56</v>
      </c>
      <c r="E13" s="33" t="s">
        <v>55</v>
      </c>
      <c r="F13" s="34" t="s">
        <v>54</v>
      </c>
      <c r="G13" s="35"/>
      <c r="H13" s="36">
        <f>IF($D$3="si",($G$5/$G$6*G13),IF($D$3="no",G13*$G$4,0))</f>
        <v>0</v>
      </c>
      <c r="I13" s="37"/>
      <c r="J13" s="38"/>
      <c r="K13" s="75"/>
      <c r="L13" s="75">
        <v>2093.8</v>
      </c>
      <c r="M13" s="41"/>
      <c r="N13" s="42">
        <f aca="true" t="shared" si="2" ref="N13:N27">SUM(H13:M13)</f>
        <v>2093.8</v>
      </c>
      <c r="O13" s="46">
        <v>2093.8</v>
      </c>
      <c r="P13" s="44">
        <f t="shared" si="1"/>
      </c>
      <c r="Q13" s="2"/>
      <c r="R13" s="83"/>
    </row>
    <row r="14" spans="1:18" ht="30" customHeight="1">
      <c r="A14" s="45">
        <v>4</v>
      </c>
      <c r="B14" s="50"/>
      <c r="C14" s="32"/>
      <c r="D14" s="33"/>
      <c r="E14" s="33"/>
      <c r="F14" s="34"/>
      <c r="G14" s="35"/>
      <c r="H14" s="36">
        <f>IF($D$3="si",($G$5/$G$6*G14),IF($D$3="no",G14*$G$4,0))</f>
        <v>0</v>
      </c>
      <c r="I14" s="37"/>
      <c r="J14" s="38"/>
      <c r="K14" s="75"/>
      <c r="L14" s="75"/>
      <c r="M14" s="41"/>
      <c r="N14" s="42">
        <f t="shared" si="2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50"/>
      <c r="C15" s="32"/>
      <c r="D15" s="33"/>
      <c r="E15" s="33"/>
      <c r="F15" s="34"/>
      <c r="G15" s="35"/>
      <c r="H15" s="36">
        <f aca="true" t="shared" si="3" ref="H15:H27">IF($D$3="si",($G$5/$G$6*G15),IF($D$3="no",G15*$G$4,0))</f>
        <v>0</v>
      </c>
      <c r="I15" s="37"/>
      <c r="J15" s="38"/>
      <c r="K15" s="75"/>
      <c r="L15" s="40"/>
      <c r="M15" s="41"/>
      <c r="N15" s="42">
        <f t="shared" si="2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2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2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2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32"/>
      <c r="D19" s="33"/>
      <c r="E19" s="33"/>
      <c r="F19" s="34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2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32"/>
      <c r="D20" s="33"/>
      <c r="E20" s="33"/>
      <c r="F20" s="34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2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32"/>
      <c r="D21" s="33"/>
      <c r="E21" s="33"/>
      <c r="F21" s="34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2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32"/>
      <c r="D22" s="33"/>
      <c r="E22" s="33"/>
      <c r="F22" s="34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2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2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2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2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2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2"/>
        <v>0</v>
      </c>
      <c r="O27" s="46"/>
      <c r="P27" s="44">
        <f t="shared" si="1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.75">
      <c r="A29" s="64"/>
      <c r="B29" s="65" t="s">
        <v>36</v>
      </c>
      <c r="G29" s="65" t="s">
        <v>37</v>
      </c>
      <c r="Q29" s="66"/>
      <c r="R29" s="84"/>
    </row>
    <row r="30" ht="18.75">
      <c r="R30" s="84"/>
    </row>
    <row r="31" ht="18.75">
      <c r="R31" s="84"/>
    </row>
    <row r="32" ht="18.75">
      <c r="R32" s="84"/>
    </row>
    <row r="33" ht="18.75">
      <c r="R33" s="84"/>
    </row>
    <row r="34" ht="18.75">
      <c r="R34" s="84"/>
    </row>
    <row r="35" ht="18.75">
      <c r="R35" s="84"/>
    </row>
    <row r="36" ht="18.75">
      <c r="R36" s="84"/>
    </row>
    <row r="37" ht="18.75">
      <c r="R37" s="84"/>
    </row>
    <row r="38" ht="18.75">
      <c r="R38" s="84"/>
    </row>
    <row r="39" ht="18.75">
      <c r="R39" s="84"/>
    </row>
    <row r="40" ht="18.75">
      <c r="R40" s="84"/>
    </row>
    <row r="41" ht="18.75">
      <c r="R41" s="84"/>
    </row>
    <row r="42" ht="18.75">
      <c r="R42" s="84"/>
    </row>
    <row r="43" ht="18.75">
      <c r="R43" s="84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</dataValidation>
    <dataValidation type="date" operator="greaterThanOrEqual" showErrorMessage="1" errorTitle="Data" error="Inserire una data superiore al 1/11/2000" sqref="B23:B27 B11:B15">
      <formula1>36831</formula1>
    </dataValidation>
    <dataValidation type="textLength" operator="greaterThan" sqref="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J14" activeCellId="1" sqref="J12 J14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2" t="s">
        <v>0</v>
      </c>
      <c r="C1" s="102"/>
      <c r="D1" s="102"/>
      <c r="E1" s="103" t="s">
        <v>44</v>
      </c>
      <c r="F1" s="103"/>
      <c r="G1" s="54" t="s">
        <v>50</v>
      </c>
      <c r="H1" s="53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72.2</v>
      </c>
      <c r="Q1" s="3" t="s">
        <v>28</v>
      </c>
    </row>
    <row r="2" spans="1:17" s="8" customFormat="1" ht="35.25" customHeight="1">
      <c r="A2" s="4"/>
      <c r="B2" s="104" t="s">
        <v>2</v>
      </c>
      <c r="C2" s="104"/>
      <c r="D2" s="104"/>
      <c r="E2" s="103"/>
      <c r="F2" s="10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4" t="s">
        <v>26</v>
      </c>
      <c r="C3" s="104"/>
      <c r="D3" s="104"/>
      <c r="E3" s="103" t="s">
        <v>27</v>
      </c>
      <c r="F3" s="103"/>
      <c r="N3" s="10" t="s">
        <v>4</v>
      </c>
      <c r="O3" s="11"/>
      <c r="P3" s="12">
        <f>+O7</f>
        <v>38.5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5</v>
      </c>
      <c r="F5" s="14"/>
      <c r="G5" s="10" t="s">
        <v>7</v>
      </c>
      <c r="H5" s="21">
        <v>1.11</v>
      </c>
      <c r="N5" s="91" t="s">
        <v>8</v>
      </c>
      <c r="O5" s="91"/>
      <c r="P5" s="22">
        <f>P1-P2-P3-P4</f>
        <v>33.7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0" t="s">
        <v>11</v>
      </c>
      <c r="F7" s="121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8">
        <f t="shared" si="0"/>
        <v>55.7</v>
      </c>
      <c r="K7" s="73">
        <f t="shared" si="0"/>
        <v>0</v>
      </c>
      <c r="L7" s="73">
        <f t="shared" si="0"/>
        <v>0</v>
      </c>
      <c r="M7" s="73">
        <f t="shared" si="0"/>
        <v>16.5</v>
      </c>
      <c r="N7" s="73">
        <f t="shared" si="0"/>
        <v>72.2</v>
      </c>
      <c r="O7" s="74">
        <f t="shared" si="0"/>
        <v>38.5</v>
      </c>
      <c r="P7" s="13">
        <f>+N7-SUM(I7:M7)</f>
        <v>0</v>
      </c>
    </row>
    <row r="8" spans="1:18" ht="36" customHeight="1" thickBot="1" thickTop="1">
      <c r="A8" s="111"/>
      <c r="B8" s="71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24" t="s">
        <v>16</v>
      </c>
      <c r="I8" s="96" t="s">
        <v>40</v>
      </c>
      <c r="J8" s="96" t="s">
        <v>42</v>
      </c>
      <c r="K8" s="96" t="s">
        <v>41</v>
      </c>
      <c r="L8" s="118" t="s">
        <v>38</v>
      </c>
      <c r="M8" s="119"/>
      <c r="N8" s="123" t="s">
        <v>17</v>
      </c>
      <c r="O8" s="127" t="s">
        <v>18</v>
      </c>
      <c r="P8" s="106" t="s">
        <v>19</v>
      </c>
      <c r="R8" s="2"/>
    </row>
    <row r="9" spans="1:18" ht="36" customHeight="1" thickBot="1" thickTop="1">
      <c r="A9" s="112"/>
      <c r="B9" s="71" t="s">
        <v>12</v>
      </c>
      <c r="C9" s="114"/>
      <c r="D9" s="114"/>
      <c r="E9" s="114"/>
      <c r="F9" s="116"/>
      <c r="G9" s="117"/>
      <c r="H9" s="125"/>
      <c r="I9" s="95" t="s">
        <v>40</v>
      </c>
      <c r="J9" s="95"/>
      <c r="K9" s="95" t="s">
        <v>39</v>
      </c>
      <c r="L9" s="87" t="s">
        <v>23</v>
      </c>
      <c r="M9" s="122" t="s">
        <v>24</v>
      </c>
      <c r="N9" s="107"/>
      <c r="O9" s="105"/>
      <c r="P9" s="106"/>
      <c r="R9" s="2"/>
    </row>
    <row r="10" spans="1:18" ht="37.5" customHeight="1" thickBot="1" thickTop="1">
      <c r="A10" s="112"/>
      <c r="B10" s="59"/>
      <c r="C10" s="114"/>
      <c r="D10" s="114"/>
      <c r="E10" s="114"/>
      <c r="F10" s="116"/>
      <c r="G10" s="29" t="s">
        <v>20</v>
      </c>
      <c r="H10" s="126"/>
      <c r="I10" s="95"/>
      <c r="J10" s="95"/>
      <c r="K10" s="95"/>
      <c r="L10" s="88"/>
      <c r="M10" s="90"/>
      <c r="N10" s="107"/>
      <c r="O10" s="105"/>
      <c r="P10" s="106"/>
      <c r="R10" s="2"/>
    </row>
    <row r="11" spans="1:18" ht="30" customHeight="1" thickTop="1">
      <c r="A11" s="30">
        <v>1</v>
      </c>
      <c r="B11" s="50">
        <v>41609</v>
      </c>
      <c r="C11" s="32" t="s">
        <v>52</v>
      </c>
      <c r="D11" s="32" t="s">
        <v>45</v>
      </c>
      <c r="E11" s="76"/>
      <c r="F11" s="76" t="s">
        <v>46</v>
      </c>
      <c r="G11" s="34"/>
      <c r="H11" s="36">
        <f>IF($E$3="si",($H$5/$H$6*G11),IF($E$3="no",G11*$H$4,0))</f>
        <v>0</v>
      </c>
      <c r="I11" s="36"/>
      <c r="J11" s="79">
        <v>22.7</v>
      </c>
      <c r="K11" s="37"/>
      <c r="L11" s="38"/>
      <c r="M11" s="40"/>
      <c r="N11" s="42">
        <f>SUM(H11:M11)</f>
        <v>22.7</v>
      </c>
      <c r="O11" s="43"/>
      <c r="P11" s="44" t="str">
        <f>IF($F11="Milano","X","")</f>
        <v>X</v>
      </c>
      <c r="R11" s="2"/>
    </row>
    <row r="12" spans="1:18" ht="30" customHeight="1">
      <c r="A12" s="45">
        <v>2</v>
      </c>
      <c r="B12" s="50">
        <v>41609</v>
      </c>
      <c r="C12" s="32" t="s">
        <v>52</v>
      </c>
      <c r="D12" s="32" t="s">
        <v>47</v>
      </c>
      <c r="E12" s="76"/>
      <c r="F12" s="76" t="s">
        <v>46</v>
      </c>
      <c r="G12" s="34"/>
      <c r="H12" s="36">
        <f aca="true" t="shared" si="1" ref="H12:H83">IF($E$3="si",($H$5/$H$6*G12),IF($E$3="no",G12*$H$4,0))</f>
        <v>0</v>
      </c>
      <c r="I12" s="36"/>
      <c r="J12" s="79">
        <v>11</v>
      </c>
      <c r="K12" s="37"/>
      <c r="L12" s="38"/>
      <c r="M12" s="40"/>
      <c r="N12" s="42">
        <f>SUM(H12:M12)</f>
        <v>11</v>
      </c>
      <c r="O12" s="46">
        <v>11</v>
      </c>
      <c r="P12" s="44" t="str">
        <f aca="true" t="shared" si="2" ref="P12:P83">IF($F12="Milano","X","")</f>
        <v>X</v>
      </c>
      <c r="R12" s="2"/>
    </row>
    <row r="13" spans="1:18" ht="30" customHeight="1">
      <c r="A13" s="45">
        <v>3</v>
      </c>
      <c r="B13" s="50">
        <v>41609</v>
      </c>
      <c r="C13" s="32" t="s">
        <v>52</v>
      </c>
      <c r="D13" s="32" t="s">
        <v>49</v>
      </c>
      <c r="E13" s="76"/>
      <c r="F13" s="76" t="s">
        <v>46</v>
      </c>
      <c r="G13" s="34"/>
      <c r="H13" s="36">
        <f t="shared" si="1"/>
        <v>0</v>
      </c>
      <c r="I13" s="36"/>
      <c r="J13" s="79"/>
      <c r="K13" s="37"/>
      <c r="L13" s="38"/>
      <c r="M13" s="40">
        <v>16.5</v>
      </c>
      <c r="N13" s="42">
        <f aca="true" t="shared" si="3" ref="N13:N18">SUM(H13:M13)</f>
        <v>16.5</v>
      </c>
      <c r="O13" s="46">
        <v>16.5</v>
      </c>
      <c r="P13" s="44" t="str">
        <f t="shared" si="2"/>
        <v>X</v>
      </c>
      <c r="R13" s="2"/>
    </row>
    <row r="14" spans="1:18" ht="30" customHeight="1">
      <c r="A14" s="45">
        <v>4</v>
      </c>
      <c r="B14" s="50">
        <v>41614</v>
      </c>
      <c r="C14" s="32" t="s">
        <v>52</v>
      </c>
      <c r="D14" s="32" t="s">
        <v>47</v>
      </c>
      <c r="E14" s="76"/>
      <c r="F14" s="76" t="s">
        <v>46</v>
      </c>
      <c r="G14" s="34"/>
      <c r="H14" s="36"/>
      <c r="I14" s="36"/>
      <c r="J14" s="79">
        <v>11</v>
      </c>
      <c r="K14" s="37"/>
      <c r="L14" s="38"/>
      <c r="M14" s="40"/>
      <c r="N14" s="42">
        <f t="shared" si="3"/>
        <v>11</v>
      </c>
      <c r="O14" s="46">
        <v>11</v>
      </c>
      <c r="P14" s="44" t="str">
        <f t="shared" si="2"/>
        <v>X</v>
      </c>
      <c r="R14" s="2"/>
    </row>
    <row r="15" spans="1:18" ht="30" customHeight="1">
      <c r="A15" s="45">
        <v>5</v>
      </c>
      <c r="B15" s="50">
        <v>41614</v>
      </c>
      <c r="C15" s="32" t="s">
        <v>52</v>
      </c>
      <c r="D15" s="32" t="s">
        <v>45</v>
      </c>
      <c r="E15" s="76"/>
      <c r="F15" s="76" t="s">
        <v>46</v>
      </c>
      <c r="G15" s="34"/>
      <c r="H15" s="36">
        <f t="shared" si="1"/>
        <v>0</v>
      </c>
      <c r="I15" s="36"/>
      <c r="J15" s="79">
        <v>11</v>
      </c>
      <c r="K15" s="37"/>
      <c r="L15" s="38"/>
      <c r="M15" s="40"/>
      <c r="N15" s="42">
        <f t="shared" si="3"/>
        <v>11</v>
      </c>
      <c r="O15" s="46"/>
      <c r="P15" s="44" t="str">
        <f t="shared" si="2"/>
        <v>X</v>
      </c>
      <c r="R15" s="2"/>
    </row>
    <row r="16" spans="1:18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1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>
        <f t="shared" si="2"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1"/>
        <v>0</v>
      </c>
      <c r="I17" s="36"/>
      <c r="J17" s="79"/>
      <c r="K17" s="37"/>
      <c r="L17" s="38"/>
      <c r="M17" s="40"/>
      <c r="N17" s="42">
        <f t="shared" si="3"/>
        <v>0</v>
      </c>
      <c r="O17" s="46"/>
      <c r="P17" s="44">
        <f t="shared" si="2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1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>
        <f t="shared" si="2"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1"/>
        <v>0</v>
      </c>
      <c r="I19" s="36"/>
      <c r="J19" s="79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2"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1"/>
        <v>0</v>
      </c>
      <c r="I20" s="36"/>
      <c r="J20" s="79"/>
      <c r="K20" s="37"/>
      <c r="L20" s="38"/>
      <c r="M20" s="38"/>
      <c r="N20" s="42">
        <f t="shared" si="4"/>
        <v>0</v>
      </c>
      <c r="O20" s="46"/>
      <c r="P20" s="44">
        <f t="shared" si="2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1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2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1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2"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1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2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2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2"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2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2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2"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2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2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2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2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2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2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2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2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2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2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2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2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2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2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2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2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2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2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2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1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2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1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2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1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2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1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2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1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2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1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2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1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2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1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2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1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2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1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2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1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2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1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2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1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2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1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2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1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2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1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2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1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2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1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2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1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2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1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2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1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2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1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2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1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2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1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2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1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2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1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2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1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2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1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2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1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2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1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2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1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2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1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2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1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2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1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2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1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2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1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2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.75">
      <c r="A85" s="64"/>
      <c r="B85" s="65" t="s">
        <v>36</v>
      </c>
      <c r="H85" s="65" t="s">
        <v>37</v>
      </c>
      <c r="R85" s="66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H12:J83 L11:M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5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2013-12-13T12:59:57Z</cp:lastPrinted>
  <dcterms:created xsi:type="dcterms:W3CDTF">2007-03-06T14:42:56Z</dcterms:created>
  <dcterms:modified xsi:type="dcterms:W3CDTF">2013-12-13T13:52:34Z</dcterms:modified>
  <cp:category/>
  <cp:version/>
  <cp:contentType/>
  <cp:contentStatus/>
  <cp:revision>1</cp:revision>
</cp:coreProperties>
</file>