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4875" windowWidth="19440" windowHeight="15600" tabRatio="433" activeTab="1"/>
  </bookViews>
  <sheets>
    <sheet name="Expense Value GBP" sheetId="1" r:id="rId1"/>
    <sheet name="Expense Value KZT" sheetId="2" r:id="rId2"/>
  </sheets>
  <definedNames/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<sst xmlns="http://schemas.openxmlformats.org/spreadsheetml/2006/main" count="100" uniqueCount="54">
  <si>
    <t>DATA</t>
  </si>
  <si>
    <t>KM</t>
  </si>
  <si>
    <t>no</t>
  </si>
  <si>
    <t>si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</si>
  <si>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</si>
  <si>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</si>
  <si>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</si>
  <si>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</si>
  <si>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</si>
  <si>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</si>
  <si>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Daniele Milan</t>
  </si>
  <si>
    <t>Giancarlo Russo</t>
  </si>
  <si>
    <t>Name&amp;Surname</t>
  </si>
  <si>
    <t>Total AMOUNT</t>
  </si>
  <si>
    <t>yes</t>
  </si>
  <si>
    <t>Sales Manager</t>
  </si>
  <si>
    <t>Cash advance</t>
  </si>
  <si>
    <t>Company car</t>
  </si>
  <si>
    <t>Credit Card payments</t>
  </si>
  <si>
    <t>Cost per Mile</t>
  </si>
  <si>
    <t>No. Attached documents:</t>
  </si>
  <si>
    <t>Fuel cost (for company card)</t>
  </si>
  <si>
    <t>TOTAL REFUND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</si>
  <si>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</si>
  <si>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</si>
  <si>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</si>
  <si>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</si>
  <si>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</si>
  <si>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</si>
  <si>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</si>
  <si>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</si>
  <si>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</si>
  <si>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</si>
  <si>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</si>
  <si>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</si>
  <si>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</si>
  <si>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</si>
  <si>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</si>
  <si>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 xml:space="preserve">Invoice </t>
  </si>
  <si>
    <t>Fiscal Receipt</t>
  </si>
  <si>
    <t>EURO Value</t>
  </si>
  <si>
    <t>November</t>
  </si>
  <si>
    <t>Italia</t>
  </si>
  <si>
    <t>Interna</t>
  </si>
  <si>
    <t>(value GBP)</t>
  </si>
  <si>
    <t>2 Year License for Mac</t>
  </si>
  <si>
    <t>GBP</t>
  </si>
  <si>
    <t>11_03</t>
  </si>
  <si>
    <t>11_04</t>
  </si>
  <si>
    <t>(value KZT)</t>
  </si>
  <si>
    <t>Visit Kazakistan</t>
  </si>
  <si>
    <t>Spesa personale</t>
  </si>
  <si>
    <t>Kazakistan</t>
  </si>
  <si>
    <t>KZT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</si>
</sst>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Gulim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/>
      <right/>
      <top/>
      <bottom style="hair">
        <color indexed="8"/>
      </bottom>
    </border>
    <border>
      <left style="thick"/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8" fontId="2" fillId="35" borderId="16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0" fontId="2" fillId="0" borderId="20" xfId="0" applyNumberFormat="1" applyFont="1" applyBorder="1" applyAlignment="1" applyProtection="1">
      <alignment horizontal="right" vertical="center"/>
      <protection/>
    </xf>
    <xf numFmtId="170" fontId="2" fillId="0" borderId="21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>
      <alignment horizontal="right" vertical="center"/>
      <protection locked="0"/>
    </xf>
    <xf numFmtId="170" fontId="2" fillId="0" borderId="22" xfId="0" applyNumberFormat="1" applyFont="1" applyBorder="1" applyAlignment="1" applyProtection="1">
      <alignment horizontal="right" vertical="center"/>
      <protection locked="0"/>
    </xf>
    <xf numFmtId="170" fontId="2" fillId="0" borderId="23" xfId="0" applyNumberFormat="1" applyFont="1" applyBorder="1" applyAlignment="1" applyProtection="1">
      <alignment horizontal="right" vertical="center"/>
      <protection locked="0"/>
    </xf>
    <xf numFmtId="4" fontId="2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/>
    </xf>
    <xf numFmtId="168" fontId="2" fillId="35" borderId="25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169" fontId="2" fillId="0" borderId="27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8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7" borderId="2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6" borderId="30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8" borderId="31" xfId="0" applyNumberFormat="1" applyFont="1" applyFill="1" applyBorder="1" applyAlignment="1" applyProtection="1">
      <alignment horizontal="right" vertical="center"/>
      <protection/>
    </xf>
    <xf numFmtId="4" fontId="2" fillId="38" borderId="32" xfId="0" applyNumberFormat="1" applyFont="1" applyFill="1" applyBorder="1" applyAlignment="1" applyProtection="1">
      <alignment horizontal="right" vertical="center"/>
      <protection/>
    </xf>
    <xf numFmtId="4" fontId="2" fillId="38" borderId="33" xfId="0" applyNumberFormat="1" applyFont="1" applyFill="1" applyBorder="1" applyAlignment="1" applyProtection="1">
      <alignment horizontal="right" vertical="center"/>
      <protection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168" fontId="2" fillId="36" borderId="0" xfId="0" applyNumberFormat="1" applyFont="1" applyFill="1" applyBorder="1" applyAlignment="1" applyProtection="1">
      <alignment horizontal="center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0" fontId="2" fillId="36" borderId="0" xfId="0" applyNumberFormat="1" applyFont="1" applyFill="1" applyBorder="1" applyAlignment="1" applyProtection="1">
      <alignment horizontal="right" vertical="center"/>
      <protection/>
    </xf>
    <xf numFmtId="170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5" xfId="0" applyNumberFormat="1" applyFont="1" applyBorder="1" applyAlignment="1" applyProtection="1">
      <alignment horizontal="center" vertical="center"/>
      <protection locked="0"/>
    </xf>
    <xf numFmtId="0" fontId="2" fillId="38" borderId="36" xfId="0" applyFont="1" applyFill="1" applyBorder="1" applyAlignment="1" applyProtection="1">
      <alignment horizontal="center" vertical="center" wrapText="1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38" xfId="0" applyNumberFormat="1" applyFont="1" applyFill="1" applyBorder="1" applyAlignment="1" applyProtection="1">
      <alignment horizontal="center" vertical="center"/>
      <protection/>
    </xf>
    <xf numFmtId="170" fontId="2" fillId="0" borderId="39" xfId="0" applyNumberFormat="1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 wrapText="1"/>
      <protection/>
    </xf>
    <xf numFmtId="40" fontId="3" fillId="0" borderId="40" xfId="0" applyNumberFormat="1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vertical="center"/>
      <protection/>
    </xf>
    <xf numFmtId="170" fontId="2" fillId="0" borderId="4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171" fontId="3" fillId="0" borderId="0" xfId="0" applyNumberFormat="1" applyFont="1" applyAlignment="1" applyProtection="1">
      <alignment vertical="center"/>
      <protection/>
    </xf>
    <xf numFmtId="172" fontId="2" fillId="33" borderId="26" xfId="42" applyNumberFormat="1" applyFont="1" applyFill="1" applyBorder="1" applyAlignment="1" applyProtection="1">
      <alignment horizontal="right" vertical="center"/>
      <protection/>
    </xf>
    <xf numFmtId="171" fontId="46" fillId="0" borderId="0" xfId="0" applyNumberFormat="1" applyFont="1" applyAlignment="1" applyProtection="1">
      <alignment vertical="center"/>
      <protection/>
    </xf>
    <xf numFmtId="171" fontId="3" fillId="0" borderId="42" xfId="0" applyNumberFormat="1" applyFont="1" applyBorder="1" applyAlignment="1" applyProtection="1">
      <alignment horizontal="center" vertical="center" wrapText="1"/>
      <protection/>
    </xf>
    <xf numFmtId="171" fontId="3" fillId="0" borderId="43" xfId="0" applyNumberFormat="1" applyFont="1" applyBorder="1" applyAlignment="1" applyProtection="1">
      <alignment horizontal="center" vertical="center" wrapText="1"/>
      <protection/>
    </xf>
    <xf numFmtId="171" fontId="3" fillId="0" borderId="44" xfId="0" applyNumberFormat="1" applyFont="1" applyBorder="1" applyAlignment="1" applyProtection="1">
      <alignment horizontal="center" vertical="center" wrapText="1"/>
      <protection/>
    </xf>
    <xf numFmtId="171" fontId="3" fillId="0" borderId="40" xfId="0" applyNumberFormat="1" applyFont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2" fillId="38" borderId="47" xfId="0" applyFont="1" applyFill="1" applyBorder="1" applyAlignment="1" applyProtection="1">
      <alignment horizontal="center" vertical="center" wrapText="1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2" fillId="38" borderId="50" xfId="0" applyFont="1" applyFill="1" applyBorder="1" applyAlignment="1" applyProtection="1">
      <alignment horizontal="center" vertical="center" wrapText="1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4" fontId="2" fillId="0" borderId="34" xfId="0" applyNumberFormat="1" applyFont="1" applyBorder="1" applyAlignment="1" applyProtection="1">
      <alignment horizontal="center" vertical="center" wrapText="1"/>
      <protection/>
    </xf>
    <xf numFmtId="0" fontId="3" fillId="37" borderId="55" xfId="0" applyNumberFormat="1" applyFont="1" applyFill="1" applyBorder="1" applyAlignment="1" applyProtection="1">
      <alignment horizontal="center" vertical="center"/>
      <protection/>
    </xf>
    <xf numFmtId="0" fontId="2" fillId="39" borderId="56" xfId="0" applyNumberFormat="1" applyFont="1" applyFill="1" applyBorder="1" applyAlignment="1" applyProtection="1">
      <alignment horizontal="center" vertical="center"/>
      <protection/>
    </xf>
    <xf numFmtId="0" fontId="2" fillId="39" borderId="57" xfId="0" applyNumberFormat="1" applyFont="1" applyFill="1" applyBorder="1" applyAlignment="1" applyProtection="1">
      <alignment horizontal="center" vertical="center"/>
      <protection/>
    </xf>
    <xf numFmtId="0" fontId="2" fillId="39" borderId="58" xfId="0" applyNumberFormat="1" applyFont="1" applyFill="1" applyBorder="1" applyAlignment="1" applyProtection="1">
      <alignment horizontal="center" vertical="center"/>
      <protection/>
    </xf>
    <xf numFmtId="38" fontId="2" fillId="38" borderId="59" xfId="0" applyNumberFormat="1" applyFont="1" applyFill="1" applyBorder="1" applyAlignment="1" applyProtection="1">
      <alignment horizontal="center" vertical="center"/>
      <protection/>
    </xf>
    <xf numFmtId="38" fontId="2" fillId="38" borderId="60" xfId="0" applyNumberFormat="1" applyFont="1" applyFill="1" applyBorder="1" applyAlignment="1" applyProtection="1">
      <alignment horizontal="center" vertical="center"/>
      <protection/>
    </xf>
    <xf numFmtId="0" fontId="2" fillId="35" borderId="31" xfId="0" applyNumberFormat="1" applyFont="1" applyFill="1" applyBorder="1" applyAlignment="1" applyProtection="1">
      <alignment horizontal="center" vertical="center"/>
      <protection/>
    </xf>
    <xf numFmtId="0" fontId="3" fillId="40" borderId="32" xfId="0" applyFont="1" applyFill="1" applyBorder="1" applyAlignment="1" applyProtection="1">
      <alignment horizontal="center" vertical="center"/>
      <protection/>
    </xf>
    <xf numFmtId="0" fontId="3" fillId="40" borderId="37" xfId="0" applyFont="1" applyFill="1" applyBorder="1" applyAlignment="1" applyProtection="1">
      <alignment horizontal="center" vertical="center" wrapText="1"/>
      <protection/>
    </xf>
    <xf numFmtId="0" fontId="3" fillId="40" borderId="37" xfId="0" applyFont="1" applyFill="1" applyBorder="1" applyAlignment="1" applyProtection="1">
      <alignment horizontal="center" vertical="center"/>
      <protection/>
    </xf>
    <xf numFmtId="0" fontId="3" fillId="40" borderId="51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60" zoomScaleNormal="60" zoomScalePageLayoutView="60" workbookViewId="0" topLeftCell="A1">
      <selection activeCell="A1" sqref="A1:IV16384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8.7109375" style="2" bestFit="1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16.421875" style="2" customWidth="1"/>
    <col min="19" max="16384" width="8.8515625" style="2" customWidth="1"/>
  </cols>
  <sheetData>
    <row r="1" spans="1:18" s="7" customFormat="1" ht="65.25" customHeight="1">
      <c r="A1" s="4"/>
      <c r="B1" s="105" t="s">
        <v>12</v>
      </c>
      <c r="C1" s="105"/>
      <c r="D1" s="106" t="s">
        <v>10</v>
      </c>
      <c r="E1" s="106"/>
      <c r="F1" s="37" t="s">
        <v>41</v>
      </c>
      <c r="G1" s="36" t="s">
        <v>47</v>
      </c>
      <c r="L1" s="7" t="s">
        <v>4</v>
      </c>
      <c r="M1" s="3">
        <f>+P1-N7</f>
        <v>0</v>
      </c>
      <c r="N1" s="5" t="s">
        <v>13</v>
      </c>
      <c r="O1" s="6"/>
      <c r="P1" s="39">
        <f>SUM(H7:M7)</f>
        <v>58.33</v>
      </c>
      <c r="Q1" s="3" t="s">
        <v>3</v>
      </c>
      <c r="R1" s="74">
        <f>P11</f>
        <v>69.87</v>
      </c>
    </row>
    <row r="2" spans="1:18" s="7" customFormat="1" ht="57.75" customHeight="1">
      <c r="A2" s="4"/>
      <c r="B2" s="107" t="s">
        <v>15</v>
      </c>
      <c r="C2" s="107"/>
      <c r="D2" s="106" t="s">
        <v>11</v>
      </c>
      <c r="E2" s="106"/>
      <c r="F2" s="8"/>
      <c r="G2" s="8"/>
      <c r="N2" s="9" t="s">
        <v>16</v>
      </c>
      <c r="O2" s="10"/>
      <c r="P2" s="11"/>
      <c r="Q2" s="3" t="s">
        <v>2</v>
      </c>
      <c r="R2" s="74"/>
    </row>
    <row r="3" spans="1:18" s="7" customFormat="1" ht="35.25" customHeight="1">
      <c r="A3" s="4"/>
      <c r="B3" s="107" t="s">
        <v>17</v>
      </c>
      <c r="C3" s="107"/>
      <c r="D3" s="106" t="s">
        <v>14</v>
      </c>
      <c r="E3" s="106"/>
      <c r="N3" s="9" t="s">
        <v>18</v>
      </c>
      <c r="O3" s="10"/>
      <c r="P3" s="44">
        <f>+O7</f>
        <v>58.33</v>
      </c>
      <c r="Q3" s="12"/>
      <c r="R3" s="74">
        <f>P11</f>
        <v>69.87</v>
      </c>
    </row>
    <row r="4" spans="1:18" s="7" customFormat="1" ht="35.25" customHeight="1" thickBot="1">
      <c r="A4" s="4"/>
      <c r="D4" s="13"/>
      <c r="E4" s="13"/>
      <c r="F4" s="9" t="s">
        <v>19</v>
      </c>
      <c r="G4" s="46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74"/>
    </row>
    <row r="5" spans="1:18" s="7" customFormat="1" ht="43.5" customHeight="1" thickBot="1" thickTop="1">
      <c r="A5" s="4"/>
      <c r="B5" s="18" t="s">
        <v>20</v>
      </c>
      <c r="C5" s="19"/>
      <c r="D5" s="41">
        <v>1</v>
      </c>
      <c r="E5" s="13"/>
      <c r="F5" s="9" t="s">
        <v>21</v>
      </c>
      <c r="G5" s="46">
        <v>1.11</v>
      </c>
      <c r="N5" s="92" t="s">
        <v>22</v>
      </c>
      <c r="O5" s="92"/>
      <c r="P5" s="40">
        <f>P1-P2-P3</f>
        <v>0</v>
      </c>
      <c r="Q5" s="12"/>
      <c r="R5" s="74">
        <f>R1-R3</f>
        <v>0</v>
      </c>
    </row>
    <row r="6" spans="1:17" s="7" customFormat="1" ht="43.5" customHeight="1" thickBot="1" thickTop="1">
      <c r="A6" s="4"/>
      <c r="B6" s="38" t="s">
        <v>44</v>
      </c>
      <c r="C6" s="38"/>
      <c r="D6" s="13"/>
      <c r="E6" s="13"/>
      <c r="F6" s="9" t="s">
        <v>23</v>
      </c>
      <c r="G6" s="65">
        <v>11.11</v>
      </c>
      <c r="Q6" s="12"/>
    </row>
    <row r="7" spans="1:16" s="7" customFormat="1" ht="27" customHeight="1" thickBot="1" thickTop="1">
      <c r="A7" s="93" t="s">
        <v>24</v>
      </c>
      <c r="B7" s="94"/>
      <c r="C7" s="95"/>
      <c r="D7" s="96" t="s">
        <v>25</v>
      </c>
      <c r="E7" s="97"/>
      <c r="F7" s="97"/>
      <c r="G7" s="66">
        <f aca="true" t="shared" si="0" ref="G7:O7">SUM(G11:G19)</f>
        <v>0</v>
      </c>
      <c r="H7" s="64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58.33</v>
      </c>
      <c r="L7" s="48">
        <f t="shared" si="0"/>
        <v>0</v>
      </c>
      <c r="M7" s="49">
        <f t="shared" si="0"/>
        <v>0</v>
      </c>
      <c r="N7" s="47">
        <f t="shared" si="0"/>
        <v>58.33</v>
      </c>
      <c r="O7" s="50">
        <f t="shared" si="0"/>
        <v>58.33</v>
      </c>
      <c r="P7" s="12"/>
    </row>
    <row r="8" spans="1:18" ht="36" customHeight="1" thickBot="1" thickTop="1">
      <c r="A8" s="98"/>
      <c r="B8" s="99" t="s">
        <v>26</v>
      </c>
      <c r="C8" s="99" t="s">
        <v>27</v>
      </c>
      <c r="D8" s="100" t="s">
        <v>28</v>
      </c>
      <c r="E8" s="99" t="s">
        <v>29</v>
      </c>
      <c r="F8" s="102" t="s">
        <v>30</v>
      </c>
      <c r="G8" s="103" t="s">
        <v>31</v>
      </c>
      <c r="H8" s="86" t="s">
        <v>32</v>
      </c>
      <c r="I8" s="87" t="s">
        <v>33</v>
      </c>
      <c r="J8" s="88" t="s">
        <v>34</v>
      </c>
      <c r="K8" s="88" t="s">
        <v>35</v>
      </c>
      <c r="L8" s="89" t="s">
        <v>36</v>
      </c>
      <c r="M8" s="90"/>
      <c r="N8" s="85" t="s">
        <v>13</v>
      </c>
      <c r="O8" s="91" t="s">
        <v>37</v>
      </c>
      <c r="P8" s="77" t="s">
        <v>40</v>
      </c>
      <c r="Q8" s="2"/>
      <c r="R8" s="80"/>
    </row>
    <row r="9" spans="1:18" ht="36" customHeight="1" thickBot="1" thickTop="1">
      <c r="A9" s="98"/>
      <c r="B9" s="99" t="s">
        <v>0</v>
      </c>
      <c r="C9" s="99"/>
      <c r="D9" s="101"/>
      <c r="E9" s="99"/>
      <c r="F9" s="102"/>
      <c r="G9" s="104"/>
      <c r="H9" s="86" t="s">
        <v>6</v>
      </c>
      <c r="I9" s="87" t="s">
        <v>6</v>
      </c>
      <c r="J9" s="87"/>
      <c r="K9" s="87" t="s">
        <v>5</v>
      </c>
      <c r="L9" s="81" t="s">
        <v>38</v>
      </c>
      <c r="M9" s="83" t="s">
        <v>39</v>
      </c>
      <c r="N9" s="85"/>
      <c r="O9" s="91"/>
      <c r="P9" s="78"/>
      <c r="Q9" s="2"/>
      <c r="R9" s="80"/>
    </row>
    <row r="10" spans="1:18" ht="37.5" customHeight="1" thickBot="1" thickTop="1">
      <c r="A10" s="98"/>
      <c r="B10" s="99"/>
      <c r="C10" s="99"/>
      <c r="D10" s="101"/>
      <c r="E10" s="99"/>
      <c r="F10" s="102"/>
      <c r="G10" s="63" t="s">
        <v>1</v>
      </c>
      <c r="H10" s="86"/>
      <c r="I10" s="87"/>
      <c r="J10" s="87"/>
      <c r="K10" s="87"/>
      <c r="L10" s="82"/>
      <c r="M10" s="84"/>
      <c r="N10" s="85"/>
      <c r="O10" s="91"/>
      <c r="P10" s="79"/>
      <c r="Q10" s="2"/>
      <c r="R10" s="80"/>
    </row>
    <row r="11" spans="1:18" ht="30" customHeight="1" thickTop="1">
      <c r="A11" s="20">
        <v>1</v>
      </c>
      <c r="B11" s="35">
        <v>41604</v>
      </c>
      <c r="C11" s="22" t="s">
        <v>43</v>
      </c>
      <c r="D11" s="23" t="s">
        <v>45</v>
      </c>
      <c r="E11" s="23" t="s">
        <v>42</v>
      </c>
      <c r="F11" s="24" t="s">
        <v>46</v>
      </c>
      <c r="G11" s="62"/>
      <c r="H11" s="26">
        <f aca="true" t="shared" si="1" ref="H11:H19">IF($D$3="si",($G$5/$G$6*G11),IF($D$3="no",G11*$G$4,0))</f>
        <v>0</v>
      </c>
      <c r="I11" s="27"/>
      <c r="J11" s="28"/>
      <c r="K11" s="67">
        <v>58.33</v>
      </c>
      <c r="L11" s="67"/>
      <c r="M11" s="30"/>
      <c r="N11" s="75">
        <f aca="true" t="shared" si="2" ref="N11:N19">SUM(H11:M11)</f>
        <v>58.33</v>
      </c>
      <c r="O11" s="31">
        <v>58.33</v>
      </c>
      <c r="P11" s="32">
        <v>69.87</v>
      </c>
      <c r="Q11" s="2"/>
      <c r="R11" s="68"/>
    </row>
    <row r="12" spans="1:18" ht="30" customHeight="1">
      <c r="A12" s="33">
        <v>2</v>
      </c>
      <c r="B12" s="35"/>
      <c r="C12" s="22"/>
      <c r="D12" s="23"/>
      <c r="E12" s="23"/>
      <c r="F12" s="24"/>
      <c r="G12" s="25"/>
      <c r="H12" s="26">
        <f t="shared" si="1"/>
        <v>0</v>
      </c>
      <c r="I12" s="27"/>
      <c r="J12" s="28"/>
      <c r="K12" s="67"/>
      <c r="L12" s="29"/>
      <c r="M12" s="30"/>
      <c r="N12" s="75">
        <f t="shared" si="2"/>
        <v>0</v>
      </c>
      <c r="O12" s="34"/>
      <c r="P12" s="32"/>
      <c r="Q12" s="2"/>
      <c r="R12" s="68"/>
    </row>
    <row r="13" spans="1:18" ht="30" customHeight="1">
      <c r="A13" s="33">
        <v>3</v>
      </c>
      <c r="B13" s="35"/>
      <c r="C13" s="22"/>
      <c r="D13" s="23"/>
      <c r="E13" s="23"/>
      <c r="F13" s="24"/>
      <c r="G13" s="25"/>
      <c r="H13" s="26">
        <f t="shared" si="1"/>
        <v>0</v>
      </c>
      <c r="I13" s="27"/>
      <c r="J13" s="28"/>
      <c r="K13" s="67"/>
      <c r="L13" s="29"/>
      <c r="M13" s="30"/>
      <c r="N13" s="75">
        <f t="shared" si="2"/>
        <v>0</v>
      </c>
      <c r="O13" s="34"/>
      <c r="P13" s="32"/>
      <c r="Q13" s="2"/>
      <c r="R13" s="69"/>
    </row>
    <row r="14" spans="1:18" ht="30" customHeight="1">
      <c r="A14" s="33">
        <v>5</v>
      </c>
      <c r="B14" s="21"/>
      <c r="C14" s="22"/>
      <c r="D14" s="23"/>
      <c r="E14" s="23"/>
      <c r="F14" s="24"/>
      <c r="G14" s="25"/>
      <c r="H14" s="26">
        <f t="shared" si="1"/>
        <v>0</v>
      </c>
      <c r="I14" s="27"/>
      <c r="J14" s="28"/>
      <c r="K14" s="67"/>
      <c r="L14" s="29"/>
      <c r="M14" s="30"/>
      <c r="N14" s="75">
        <f t="shared" si="2"/>
        <v>0</v>
      </c>
      <c r="O14" s="34"/>
      <c r="P14" s="32"/>
      <c r="Q14" s="2"/>
      <c r="R14" s="70"/>
    </row>
    <row r="15" spans="1:18" ht="30" customHeight="1">
      <c r="A15" s="33">
        <v>6</v>
      </c>
      <c r="B15" s="21"/>
      <c r="C15" s="22"/>
      <c r="D15" s="23"/>
      <c r="E15" s="23"/>
      <c r="F15" s="24"/>
      <c r="G15" s="25"/>
      <c r="H15" s="26">
        <f t="shared" si="1"/>
        <v>0</v>
      </c>
      <c r="I15" s="27"/>
      <c r="J15" s="28"/>
      <c r="K15" s="67"/>
      <c r="L15" s="29"/>
      <c r="M15" s="30"/>
      <c r="N15" s="75">
        <f t="shared" si="2"/>
        <v>0</v>
      </c>
      <c r="O15" s="34"/>
      <c r="P15" s="32"/>
      <c r="Q15" s="2"/>
      <c r="R15" s="71"/>
    </row>
    <row r="16" spans="1:18" ht="30" customHeight="1">
      <c r="A16" s="33">
        <v>7</v>
      </c>
      <c r="B16" s="21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67"/>
      <c r="L16" s="29"/>
      <c r="M16" s="30"/>
      <c r="N16" s="75">
        <f t="shared" si="2"/>
        <v>0</v>
      </c>
      <c r="O16" s="34"/>
      <c r="P16" s="32"/>
      <c r="Q16" s="2"/>
      <c r="R16" s="71"/>
    </row>
    <row r="17" spans="1:18" ht="30" customHeight="1">
      <c r="A17" s="33">
        <v>9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67"/>
      <c r="L17" s="29"/>
      <c r="M17" s="30"/>
      <c r="N17" s="75">
        <f t="shared" si="2"/>
        <v>0</v>
      </c>
      <c r="O17" s="34"/>
      <c r="P17" s="32"/>
      <c r="Q17" s="2"/>
      <c r="R17" s="71"/>
    </row>
    <row r="18" spans="1:18" ht="30" customHeight="1">
      <c r="A18" s="33">
        <v>10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67"/>
      <c r="L18" s="29"/>
      <c r="M18" s="30"/>
      <c r="N18" s="75">
        <f t="shared" si="2"/>
        <v>0</v>
      </c>
      <c r="O18" s="34"/>
      <c r="P18" s="32">
        <f>IF(F18="Milano","X","")</f>
      </c>
      <c r="Q18" s="2"/>
      <c r="R18" s="71"/>
    </row>
    <row r="19" spans="1:18" ht="30" customHeight="1">
      <c r="A19" s="33">
        <v>11</v>
      </c>
      <c r="B19" s="21"/>
      <c r="C19" s="22"/>
      <c r="D19" s="23"/>
      <c r="E19" s="23"/>
      <c r="F19" s="24"/>
      <c r="G19" s="25"/>
      <c r="H19" s="26">
        <f t="shared" si="1"/>
        <v>0</v>
      </c>
      <c r="I19" s="27"/>
      <c r="J19" s="72"/>
      <c r="K19" s="29"/>
      <c r="L19" s="29"/>
      <c r="M19" s="30"/>
      <c r="N19" s="75">
        <f t="shared" si="2"/>
        <v>0</v>
      </c>
      <c r="O19" s="34"/>
      <c r="P19" s="32">
        <f>IF(F19="Milano","X","")</f>
      </c>
      <c r="Q19" s="2"/>
      <c r="R19" s="71"/>
    </row>
    <row r="20" spans="1:18" ht="18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R20" s="73"/>
    </row>
    <row r="21" spans="1:18" ht="18.75">
      <c r="A21" s="51"/>
      <c r="B21" s="52"/>
      <c r="C21" s="53"/>
      <c r="D21" s="54"/>
      <c r="E21" s="54"/>
      <c r="F21" s="55"/>
      <c r="G21" s="56"/>
      <c r="H21" s="57"/>
      <c r="I21" s="58"/>
      <c r="J21" s="58"/>
      <c r="K21" s="58"/>
      <c r="L21" s="58"/>
      <c r="M21" s="58"/>
      <c r="N21" s="59"/>
      <c r="O21" s="60"/>
      <c r="P21" s="61"/>
      <c r="R21" s="73"/>
    </row>
    <row r="22" spans="1:18" ht="18.75">
      <c r="A22" s="42"/>
      <c r="B22" s="45" t="s">
        <v>7</v>
      </c>
      <c r="C22" s="45"/>
      <c r="D22" s="45"/>
      <c r="E22" s="43"/>
      <c r="F22" s="43"/>
      <c r="G22" s="45" t="s">
        <v>9</v>
      </c>
      <c r="H22" s="45"/>
      <c r="I22" s="45"/>
      <c r="J22" s="43"/>
      <c r="K22" s="43"/>
      <c r="L22" s="45" t="s">
        <v>8</v>
      </c>
      <c r="M22" s="45"/>
      <c r="N22" s="45"/>
      <c r="O22" s="43"/>
      <c r="P22" s="61"/>
      <c r="R22" s="73"/>
    </row>
    <row r="23" spans="1:18" ht="18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61"/>
      <c r="R23" s="73"/>
    </row>
    <row r="24" spans="1:18" ht="18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73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1:M21 J11:M12 H17:M19 J13:L16 H16:I16 H11:I11 H12:H15">
      <formula1>0</formula1>
    </dataValidation>
    <dataValidation type="whole" operator="greaterThanOrEqual" allowBlank="1" showErrorMessage="1" errorTitle="Valore" error="Inserire un numero maggiore o uguale a 0 (zero)!" sqref="N21 N11:N19">
      <formula1>0</formula1>
    </dataValidation>
    <dataValidation type="textLength" operator="greaterThan" allowBlank="1" showErrorMessage="1" sqref="D21:E21">
      <formula1>1</formula1>
    </dataValidation>
    <dataValidation type="textLength" operator="greaterThan" sqref="F21">
      <formula1>1</formula1>
    </dataValidation>
    <dataValidation type="date" operator="greaterThanOrEqual" showErrorMessage="1" errorTitle="Data" error="Inserire una data superiore al 1/11/2000" sqref="B11:B13 B21">
      <formula1>36831</formula1>
    </dataValidation>
    <dataValidation type="textLength" operator="greaterThan" allowBlank="1" sqref="C2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="60" zoomScaleNormal="60" zoomScalePageLayoutView="0" workbookViewId="0" topLeftCell="D1">
      <selection activeCell="U6" sqref="U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8.7109375" style="2" bestFit="1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16.421875" style="2" customWidth="1"/>
    <col min="19" max="16384" width="8.8515625" style="2" customWidth="1"/>
  </cols>
  <sheetData>
    <row r="1" spans="1:18" s="7" customFormat="1" ht="65.25" customHeight="1">
      <c r="A1" s="4"/>
      <c r="B1" s="105" t="s">
        <v>12</v>
      </c>
      <c r="C1" s="105"/>
      <c r="D1" s="106" t="s">
        <v>10</v>
      </c>
      <c r="E1" s="106"/>
      <c r="F1" s="37" t="s">
        <v>41</v>
      </c>
      <c r="G1" s="36" t="s">
        <v>48</v>
      </c>
      <c r="L1" s="7" t="s">
        <v>4</v>
      </c>
      <c r="M1" s="3">
        <f>+P1-N7</f>
        <v>0</v>
      </c>
      <c r="N1" s="5" t="s">
        <v>13</v>
      </c>
      <c r="O1" s="6"/>
      <c r="P1" s="39">
        <f>SUM(H7:M7)</f>
        <v>0</v>
      </c>
      <c r="Q1" s="3" t="s">
        <v>3</v>
      </c>
      <c r="R1" s="74"/>
    </row>
    <row r="2" spans="1:18" s="7" customFormat="1" ht="57.75" customHeight="1">
      <c r="A2" s="4"/>
      <c r="B2" s="107" t="s">
        <v>15</v>
      </c>
      <c r="C2" s="107"/>
      <c r="D2" s="106" t="s">
        <v>11</v>
      </c>
      <c r="E2" s="106"/>
      <c r="F2" s="8"/>
      <c r="G2" s="8"/>
      <c r="N2" s="9" t="s">
        <v>16</v>
      </c>
      <c r="O2" s="10"/>
      <c r="P2" s="44">
        <v>201</v>
      </c>
      <c r="Q2" s="3" t="s">
        <v>2</v>
      </c>
      <c r="R2" s="74">
        <v>0.93</v>
      </c>
    </row>
    <row r="3" spans="1:18" s="7" customFormat="1" ht="35.25" customHeight="1">
      <c r="A3" s="4"/>
      <c r="B3" s="107" t="s">
        <v>17</v>
      </c>
      <c r="C3" s="107"/>
      <c r="D3" s="106" t="s">
        <v>14</v>
      </c>
      <c r="E3" s="106"/>
      <c r="N3" s="9" t="s">
        <v>18</v>
      </c>
      <c r="O3" s="10"/>
      <c r="P3" s="44">
        <f>+O7</f>
        <v>0</v>
      </c>
      <c r="Q3" s="12"/>
      <c r="R3" s="74"/>
    </row>
    <row r="4" spans="1:18" s="7" customFormat="1" ht="35.25" customHeight="1" thickBot="1">
      <c r="A4" s="4"/>
      <c r="D4" s="13"/>
      <c r="E4" s="13"/>
      <c r="F4" s="9" t="s">
        <v>19</v>
      </c>
      <c r="G4" s="46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74"/>
    </row>
    <row r="5" spans="1:18" s="7" customFormat="1" ht="43.5" customHeight="1" thickBot="1" thickTop="1">
      <c r="A5" s="4"/>
      <c r="B5" s="18" t="s">
        <v>20</v>
      </c>
      <c r="C5" s="19"/>
      <c r="D5" s="41">
        <v>1</v>
      </c>
      <c r="E5" s="13"/>
      <c r="F5" s="9" t="s">
        <v>21</v>
      </c>
      <c r="G5" s="46">
        <v>1.11</v>
      </c>
      <c r="N5" s="92" t="s">
        <v>22</v>
      </c>
      <c r="O5" s="92"/>
      <c r="P5" s="40">
        <f>P1-P2-P3</f>
        <v>-201</v>
      </c>
      <c r="Q5" s="12"/>
      <c r="R5" s="76">
        <f>R1-R2-R3</f>
        <v>-0.93</v>
      </c>
    </row>
    <row r="6" spans="1:17" s="7" customFormat="1" ht="43.5" customHeight="1" thickBot="1" thickTop="1">
      <c r="A6" s="4"/>
      <c r="B6" s="38" t="s">
        <v>49</v>
      </c>
      <c r="C6" s="38"/>
      <c r="D6" s="13"/>
      <c r="E6" s="13"/>
      <c r="F6" s="9" t="s">
        <v>23</v>
      </c>
      <c r="G6" s="65">
        <v>11.11</v>
      </c>
      <c r="Q6" s="12"/>
    </row>
    <row r="7" spans="1:16" s="7" customFormat="1" ht="27" customHeight="1" thickBot="1" thickTop="1">
      <c r="A7" s="93" t="s">
        <v>24</v>
      </c>
      <c r="B7" s="94"/>
      <c r="C7" s="95"/>
      <c r="D7" s="96" t="s">
        <v>25</v>
      </c>
      <c r="E7" s="97"/>
      <c r="F7" s="97"/>
      <c r="G7" s="66">
        <f aca="true" t="shared" si="0" ref="G7:O7">SUM(G11:G19)</f>
        <v>0</v>
      </c>
      <c r="H7" s="64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9">
        <f t="shared" si="0"/>
        <v>0</v>
      </c>
      <c r="N7" s="47">
        <f t="shared" si="0"/>
        <v>0</v>
      </c>
      <c r="O7" s="50">
        <f t="shared" si="0"/>
        <v>0</v>
      </c>
      <c r="P7" s="12"/>
    </row>
    <row r="8" spans="1:18" ht="36" customHeight="1" thickBot="1" thickTop="1">
      <c r="A8" s="98"/>
      <c r="B8" s="99" t="s">
        <v>26</v>
      </c>
      <c r="C8" s="99" t="s">
        <v>27</v>
      </c>
      <c r="D8" s="100" t="s">
        <v>28</v>
      </c>
      <c r="E8" s="99" t="s">
        <v>29</v>
      </c>
      <c r="F8" s="102" t="s">
        <v>30</v>
      </c>
      <c r="G8" s="103" t="s">
        <v>31</v>
      </c>
      <c r="H8" s="86" t="s">
        <v>32</v>
      </c>
      <c r="I8" s="87" t="s">
        <v>33</v>
      </c>
      <c r="J8" s="88" t="s">
        <v>34</v>
      </c>
      <c r="K8" s="88" t="s">
        <v>35</v>
      </c>
      <c r="L8" s="89" t="s">
        <v>36</v>
      </c>
      <c r="M8" s="90"/>
      <c r="N8" s="85" t="s">
        <v>13</v>
      </c>
      <c r="O8" s="91" t="s">
        <v>37</v>
      </c>
      <c r="P8" s="77" t="s">
        <v>40</v>
      </c>
      <c r="Q8" s="2"/>
      <c r="R8" s="80"/>
    </row>
    <row r="9" spans="1:18" ht="36" customHeight="1" thickBot="1" thickTop="1">
      <c r="A9" s="98"/>
      <c r="B9" s="99" t="s">
        <v>0</v>
      </c>
      <c r="C9" s="99"/>
      <c r="D9" s="101"/>
      <c r="E9" s="99"/>
      <c r="F9" s="102"/>
      <c r="G9" s="104"/>
      <c r="H9" s="86" t="s">
        <v>6</v>
      </c>
      <c r="I9" s="87" t="s">
        <v>6</v>
      </c>
      <c r="J9" s="87"/>
      <c r="K9" s="87" t="s">
        <v>5</v>
      </c>
      <c r="L9" s="81" t="s">
        <v>38</v>
      </c>
      <c r="M9" s="83" t="s">
        <v>39</v>
      </c>
      <c r="N9" s="85"/>
      <c r="O9" s="91"/>
      <c r="P9" s="78"/>
      <c r="Q9" s="2"/>
      <c r="R9" s="80"/>
    </row>
    <row r="10" spans="1:18" ht="37.5" customHeight="1" thickBot="1" thickTop="1">
      <c r="A10" s="98"/>
      <c r="B10" s="99"/>
      <c r="C10" s="99"/>
      <c r="D10" s="101"/>
      <c r="E10" s="99"/>
      <c r="F10" s="102"/>
      <c r="G10" s="63" t="s">
        <v>1</v>
      </c>
      <c r="H10" s="86"/>
      <c r="I10" s="87"/>
      <c r="J10" s="87"/>
      <c r="K10" s="87"/>
      <c r="L10" s="82"/>
      <c r="M10" s="84"/>
      <c r="N10" s="85"/>
      <c r="O10" s="91"/>
      <c r="P10" s="79"/>
      <c r="Q10" s="2"/>
      <c r="R10" s="80"/>
    </row>
    <row r="11" spans="1:18" ht="30" customHeight="1" thickTop="1">
      <c r="A11" s="20">
        <v>1</v>
      </c>
      <c r="B11" s="35">
        <v>41582</v>
      </c>
      <c r="C11" s="22" t="s">
        <v>50</v>
      </c>
      <c r="D11" s="23" t="s">
        <v>51</v>
      </c>
      <c r="E11" s="23" t="s">
        <v>52</v>
      </c>
      <c r="F11" s="24" t="s">
        <v>53</v>
      </c>
      <c r="G11" s="62"/>
      <c r="H11" s="26">
        <f aca="true" t="shared" si="1" ref="H11:H19">IF($D$3="si",($G$5/$G$6*G11),IF($D$3="no",G11*$G$4,0))</f>
        <v>0</v>
      </c>
      <c r="I11" s="27"/>
      <c r="J11" s="28"/>
      <c r="K11" s="67"/>
      <c r="L11" s="67"/>
      <c r="M11" s="30"/>
      <c r="N11" s="75">
        <f aca="true" t="shared" si="2" ref="N11:N19">SUM(H11:M11)</f>
        <v>0</v>
      </c>
      <c r="O11" s="31"/>
      <c r="P11" s="32">
        <v>0.93</v>
      </c>
      <c r="Q11" s="2"/>
      <c r="R11" s="68"/>
    </row>
    <row r="12" spans="1:18" ht="30" customHeight="1">
      <c r="A12" s="33">
        <v>2</v>
      </c>
      <c r="B12" s="35"/>
      <c r="C12" s="22"/>
      <c r="D12" s="23"/>
      <c r="E12" s="23"/>
      <c r="F12" s="24"/>
      <c r="G12" s="25"/>
      <c r="H12" s="26">
        <f t="shared" si="1"/>
        <v>0</v>
      </c>
      <c r="I12" s="27"/>
      <c r="J12" s="28"/>
      <c r="K12" s="67"/>
      <c r="L12" s="29"/>
      <c r="M12" s="30"/>
      <c r="N12" s="75">
        <f t="shared" si="2"/>
        <v>0</v>
      </c>
      <c r="O12" s="34"/>
      <c r="P12" s="32"/>
      <c r="Q12" s="2"/>
      <c r="R12" s="68"/>
    </row>
    <row r="13" spans="1:18" ht="30" customHeight="1">
      <c r="A13" s="33">
        <v>3</v>
      </c>
      <c r="B13" s="35"/>
      <c r="C13" s="22"/>
      <c r="D13" s="23"/>
      <c r="E13" s="23"/>
      <c r="F13" s="24"/>
      <c r="G13" s="25"/>
      <c r="H13" s="26">
        <f t="shared" si="1"/>
        <v>0</v>
      </c>
      <c r="I13" s="27"/>
      <c r="J13" s="28"/>
      <c r="K13" s="67"/>
      <c r="L13" s="29"/>
      <c r="M13" s="30"/>
      <c r="N13" s="75">
        <f t="shared" si="2"/>
        <v>0</v>
      </c>
      <c r="O13" s="34"/>
      <c r="P13" s="32"/>
      <c r="Q13" s="2"/>
      <c r="R13" s="69"/>
    </row>
    <row r="14" spans="1:18" ht="30" customHeight="1">
      <c r="A14" s="33">
        <v>5</v>
      </c>
      <c r="B14" s="21"/>
      <c r="C14" s="22"/>
      <c r="D14" s="23"/>
      <c r="E14" s="23"/>
      <c r="F14" s="24"/>
      <c r="G14" s="25"/>
      <c r="H14" s="26">
        <f t="shared" si="1"/>
        <v>0</v>
      </c>
      <c r="I14" s="27"/>
      <c r="J14" s="28"/>
      <c r="K14" s="67"/>
      <c r="L14" s="29"/>
      <c r="M14" s="30"/>
      <c r="N14" s="75">
        <f t="shared" si="2"/>
        <v>0</v>
      </c>
      <c r="O14" s="34"/>
      <c r="P14" s="32"/>
      <c r="Q14" s="2"/>
      <c r="R14" s="70"/>
    </row>
    <row r="15" spans="1:18" ht="30" customHeight="1">
      <c r="A15" s="33">
        <v>6</v>
      </c>
      <c r="B15" s="21"/>
      <c r="C15" s="22"/>
      <c r="D15" s="23"/>
      <c r="E15" s="23"/>
      <c r="F15" s="24"/>
      <c r="G15" s="25"/>
      <c r="H15" s="26">
        <f t="shared" si="1"/>
        <v>0</v>
      </c>
      <c r="I15" s="27"/>
      <c r="J15" s="28"/>
      <c r="K15" s="67"/>
      <c r="L15" s="29"/>
      <c r="M15" s="30"/>
      <c r="N15" s="75">
        <f t="shared" si="2"/>
        <v>0</v>
      </c>
      <c r="O15" s="34"/>
      <c r="P15" s="32"/>
      <c r="Q15" s="2"/>
      <c r="R15" s="71"/>
    </row>
    <row r="16" spans="1:18" ht="30" customHeight="1">
      <c r="A16" s="33">
        <v>7</v>
      </c>
      <c r="B16" s="21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67"/>
      <c r="L16" s="29"/>
      <c r="M16" s="30"/>
      <c r="N16" s="75">
        <f t="shared" si="2"/>
        <v>0</v>
      </c>
      <c r="O16" s="34"/>
      <c r="P16" s="32"/>
      <c r="Q16" s="2"/>
      <c r="R16" s="71"/>
    </row>
    <row r="17" spans="1:18" ht="30" customHeight="1">
      <c r="A17" s="33">
        <v>9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67"/>
      <c r="L17" s="29"/>
      <c r="M17" s="30"/>
      <c r="N17" s="75">
        <f t="shared" si="2"/>
        <v>0</v>
      </c>
      <c r="O17" s="34"/>
      <c r="P17" s="32"/>
      <c r="Q17" s="2"/>
      <c r="R17" s="71"/>
    </row>
    <row r="18" spans="1:18" ht="30" customHeight="1">
      <c r="A18" s="33">
        <v>10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67"/>
      <c r="L18" s="29"/>
      <c r="M18" s="30"/>
      <c r="N18" s="75">
        <f t="shared" si="2"/>
        <v>0</v>
      </c>
      <c r="O18" s="34"/>
      <c r="P18" s="32">
        <f>IF(F18="Milano","X","")</f>
      </c>
      <c r="Q18" s="2"/>
      <c r="R18" s="71"/>
    </row>
    <row r="19" spans="1:18" ht="30" customHeight="1">
      <c r="A19" s="33">
        <v>11</v>
      </c>
      <c r="B19" s="21"/>
      <c r="C19" s="22"/>
      <c r="D19" s="23"/>
      <c r="E19" s="23"/>
      <c r="F19" s="24"/>
      <c r="G19" s="25"/>
      <c r="H19" s="26">
        <f t="shared" si="1"/>
        <v>0</v>
      </c>
      <c r="I19" s="27"/>
      <c r="J19" s="72"/>
      <c r="K19" s="29"/>
      <c r="L19" s="29"/>
      <c r="M19" s="30"/>
      <c r="N19" s="75">
        <f t="shared" si="2"/>
        <v>0</v>
      </c>
      <c r="O19" s="34"/>
      <c r="P19" s="32">
        <f>IF(F19="Milano","X","")</f>
      </c>
      <c r="Q19" s="2"/>
      <c r="R19" s="71"/>
    </row>
    <row r="20" spans="1:18" ht="18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R20" s="73"/>
    </row>
    <row r="21" spans="1:18" ht="18.75">
      <c r="A21" s="51"/>
      <c r="B21" s="52"/>
      <c r="C21" s="53"/>
      <c r="D21" s="54"/>
      <c r="E21" s="54"/>
      <c r="F21" s="55"/>
      <c r="G21" s="56"/>
      <c r="H21" s="57"/>
      <c r="I21" s="58"/>
      <c r="J21" s="58"/>
      <c r="K21" s="58"/>
      <c r="L21" s="58"/>
      <c r="M21" s="58"/>
      <c r="N21" s="59"/>
      <c r="O21" s="60"/>
      <c r="P21" s="61"/>
      <c r="R21" s="73"/>
    </row>
    <row r="22" spans="1:18" ht="18.75">
      <c r="A22" s="42"/>
      <c r="B22" s="45" t="s">
        <v>7</v>
      </c>
      <c r="C22" s="45"/>
      <c r="D22" s="45"/>
      <c r="E22" s="43"/>
      <c r="F22" s="43"/>
      <c r="G22" s="45" t="s">
        <v>9</v>
      </c>
      <c r="H22" s="45"/>
      <c r="I22" s="45"/>
      <c r="J22" s="43"/>
      <c r="K22" s="43"/>
      <c r="L22" s="45" t="s">
        <v>8</v>
      </c>
      <c r="M22" s="45"/>
      <c r="N22" s="45"/>
      <c r="O22" s="43"/>
      <c r="P22" s="61"/>
      <c r="R22" s="73"/>
    </row>
    <row r="23" spans="1:18" ht="18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61"/>
      <c r="R23" s="73"/>
    </row>
    <row r="24" spans="1:18" ht="18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73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">
      <formula1>1</formula1>
    </dataValidation>
    <dataValidation type="date" operator="greaterThanOrEqual" showErrorMessage="1" errorTitle="Data" error="Inserire una data superiore al 1/11/2000" sqref="B11:B13 B21">
      <formula1>36831</formula1>
    </dataValidation>
    <dataValidation type="textLength" operator="greaterThan" sqref="F21">
      <formula1>1</formula1>
    </dataValidation>
    <dataValidation type="textLength" operator="greaterThan" allowBlank="1" showErrorMessage="1" sqref="D21:E21">
      <formula1>1</formula1>
    </dataValidation>
    <dataValidation type="whole" operator="greaterThanOrEqual" allowBlank="1" showErrorMessage="1" errorTitle="Valore" error="Inserire un numero maggiore o uguale a 0 (zero)!" sqref="N21 N11:N19">
      <formula1>0</formula1>
    </dataValidation>
    <dataValidation type="decimal" operator="greaterThanOrEqual" allowBlank="1" showErrorMessage="1" errorTitle="Valore" error="Inserire un numero maggiore o uguale a 0 (zero)!" sqref="H21:M21 J11:M12 H17:M19 J13:L16 H16:I16 H11:I11 H12:H1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2014-01-03T17:28:56Z</cp:lastPrinted>
  <dcterms:created xsi:type="dcterms:W3CDTF">2007-03-06T14:42:56Z</dcterms:created>
  <dcterms:modified xsi:type="dcterms:W3CDTF">2014-01-03T17:29:03Z</dcterms:modified>
  <cp:category/>
  <cp:version/>
  <cp:contentType/>
  <cp:contentStatus/>
  <cp:revision>1</cp:revision>
</cp:coreProperties>
</file>