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USD" sheetId="3" r:id="rId2"/>
  </sheets>
  <definedNames>
    <definedName name="_xlnm.Print_Area" localSheetId="0">'Nota Spese Italia'!$A$1:$S$101</definedName>
    <definedName name="_xlnm.Print_Titles" localSheetId="0">'Nota Spese Italia'!$7:$10</definedName>
  </definedNames>
  <calcPr calcId="125725"/>
</workbook>
</file>

<file path=xl/calcChain.xml><?xml version="1.0" encoding="utf-8"?>
<calcChain xmlns="http://schemas.openxmlformats.org/spreadsheetml/2006/main">
  <c r="Q3" i="3"/>
  <c r="Q1"/>
  <c r="Q5" s="1"/>
  <c r="P28" i="1" l="1"/>
  <c r="P27"/>
  <c r="P26"/>
  <c r="P25"/>
  <c r="P24"/>
  <c r="P23"/>
  <c r="P22"/>
  <c r="P21"/>
  <c r="P20"/>
  <c r="P19"/>
  <c r="P18"/>
  <c r="P17"/>
  <c r="P16"/>
  <c r="P15"/>
  <c r="P14"/>
  <c r="P13"/>
  <c r="P12"/>
  <c r="O7"/>
  <c r="P3" s="1"/>
  <c r="N20"/>
  <c r="N19"/>
  <c r="N18"/>
  <c r="J7"/>
  <c r="L7"/>
  <c r="M7"/>
  <c r="N16"/>
  <c r="N15"/>
  <c r="N13"/>
  <c r="N14"/>
  <c r="N26" i="3"/>
  <c r="N19"/>
  <c r="O7"/>
  <c r="P3" s="1"/>
  <c r="J7"/>
  <c r="K7"/>
  <c r="L7"/>
  <c r="M7"/>
  <c r="N16"/>
  <c r="P16"/>
  <c r="H15"/>
  <c r="N15" s="1"/>
  <c r="H14"/>
  <c r="N14" s="1"/>
  <c r="N13"/>
  <c r="H18"/>
  <c r="N18" s="1"/>
  <c r="H12"/>
  <c r="N12" s="1"/>
  <c r="P29"/>
  <c r="H29"/>
  <c r="N29" s="1"/>
  <c r="P28"/>
  <c r="H28"/>
  <c r="N28" s="1"/>
  <c r="P26"/>
  <c r="H25"/>
  <c r="N25" s="1"/>
  <c r="P24"/>
  <c r="H24"/>
  <c r="N24" s="1"/>
  <c r="P23"/>
  <c r="H23"/>
  <c r="N23" s="1"/>
  <c r="P22"/>
  <c r="H22"/>
  <c r="N22" s="1"/>
  <c r="H21"/>
  <c r="N21" s="1"/>
  <c r="H20"/>
  <c r="N20" s="1"/>
  <c r="P17"/>
  <c r="H17"/>
  <c r="N17" s="1"/>
  <c r="P15"/>
  <c r="P14"/>
  <c r="H11"/>
  <c r="N11" s="1"/>
  <c r="I7"/>
  <c r="H7"/>
  <c r="G7"/>
  <c r="P84" i="1"/>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2"/>
  <c r="P31"/>
  <c r="P30"/>
  <c r="P29"/>
  <c r="P11"/>
  <c r="K7"/>
  <c r="N17"/>
  <c r="I7"/>
  <c r="H11"/>
  <c r="H12"/>
  <c r="H29"/>
  <c r="H44"/>
  <c r="H45"/>
  <c r="H46"/>
  <c r="H47"/>
  <c r="H48"/>
  <c r="H49"/>
  <c r="H50"/>
  <c r="H51"/>
  <c r="H52"/>
  <c r="H53"/>
  <c r="H54"/>
  <c r="H55"/>
  <c r="H56"/>
  <c r="H57"/>
  <c r="H58"/>
  <c r="H59"/>
  <c r="H60"/>
  <c r="H61"/>
  <c r="H62"/>
  <c r="H63"/>
  <c r="H64"/>
  <c r="H65"/>
  <c r="H66"/>
  <c r="H67"/>
  <c r="H68"/>
  <c r="H69"/>
  <c r="H7" s="1"/>
  <c r="H70"/>
  <c r="H71"/>
  <c r="H72"/>
  <c r="H73"/>
  <c r="H74"/>
  <c r="H75"/>
  <c r="H76"/>
  <c r="H77"/>
  <c r="H78"/>
  <c r="H79"/>
  <c r="P95"/>
  <c r="P94"/>
  <c r="P93"/>
  <c r="P92"/>
  <c r="P91"/>
  <c r="P90"/>
  <c r="P89"/>
  <c r="P88"/>
  <c r="P87"/>
  <c r="P86"/>
  <c r="N95"/>
  <c r="N94"/>
  <c r="N93"/>
  <c r="N92"/>
  <c r="N91"/>
  <c r="N90"/>
  <c r="N89"/>
  <c r="N88"/>
  <c r="N87"/>
  <c r="N86"/>
  <c r="N84"/>
  <c r="N83"/>
  <c r="N82"/>
  <c r="P85"/>
  <c r="N85"/>
  <c r="N81"/>
  <c r="N80"/>
  <c r="N43"/>
  <c r="N42"/>
  <c r="N41"/>
  <c r="N40"/>
  <c r="N39"/>
  <c r="N38"/>
  <c r="N37"/>
  <c r="N36"/>
  <c r="N35"/>
  <c r="N34"/>
  <c r="N33"/>
  <c r="N32"/>
  <c r="N31"/>
  <c r="N30"/>
  <c r="N24"/>
  <c r="N23"/>
  <c r="N22"/>
  <c r="N79"/>
  <c r="N78"/>
  <c r="N77"/>
  <c r="N76"/>
  <c r="N75"/>
  <c r="N74"/>
  <c r="N73"/>
  <c r="N72"/>
  <c r="N71"/>
  <c r="N70"/>
  <c r="N68"/>
  <c r="N67"/>
  <c r="N66"/>
  <c r="N65"/>
  <c r="N64"/>
  <c r="N63"/>
  <c r="N62"/>
  <c r="N61"/>
  <c r="N60"/>
  <c r="N59"/>
  <c r="N58"/>
  <c r="N57"/>
  <c r="N56"/>
  <c r="N55"/>
  <c r="N54"/>
  <c r="N53"/>
  <c r="N52"/>
  <c r="N51"/>
  <c r="N50"/>
  <c r="N49"/>
  <c r="N48"/>
  <c r="N47"/>
  <c r="N46"/>
  <c r="N45"/>
  <c r="N44"/>
  <c r="N21"/>
  <c r="N12"/>
  <c r="N11"/>
  <c r="G7"/>
  <c r="N69"/>
  <c r="P1" i="3" l="1"/>
  <c r="P1" i="1"/>
  <c r="N7"/>
  <c r="P5"/>
  <c r="P5" i="3"/>
  <c r="P7" i="1"/>
  <c r="N7" i="3"/>
  <c r="P7" s="1"/>
  <c r="M1" i="1" l="1"/>
  <c r="M1" i="3"/>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<sst xmlns="http://schemas.openxmlformats.org/spreadsheetml/2006/main" count="145" uniqueCount="66">
  <si>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</si>
  <si>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</si>
  <si>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</si>
  <si>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</si>
  <si>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</si>
  <si>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</si>
  <si>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</si>
  <si>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</si>
  <si>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</si>
  <si>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</si>
  <si>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</si>
  <si>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</si>
  <si>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</si>
  <si>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</si>
  <si>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</si>
  <si>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</si>
  <si>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</si>
  <si>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</si>
  <si>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</si>
  <si>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</si>
  <si>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</si>
  <si>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</si>
  <si>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</si>
  <si>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</si>
  <si>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</si>
  <si>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</si>
  <si>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no</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</si>
  <si>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</si>
  <si>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</si>
  <si>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</si>
  <si>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</si>
  <si>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</si>
  <si>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</si>
  <si>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</si>
  <si>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</si>
  <si>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</si>
  <si>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</si>
  <si>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</si>
  <si>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</si>
  <si>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Giancarlo Russo</t>
  </si>
  <si>
    <t>Valeriano Bedeschi</t>
  </si>
  <si>
    <t>SPESE ESTERO</t>
  </si>
  <si>
    <t>Paese</t>
  </si>
  <si>
    <t>Valuta</t>
  </si>
  <si>
    <t>SPESE VITTO / ALLOGGIO</t>
  </si>
  <si>
    <t>Controvalore € Carta Credito</t>
  </si>
  <si>
    <t>UCG</t>
  </si>
  <si>
    <t>Milano</t>
  </si>
  <si>
    <t>(importi in Valuta  USD)</t>
  </si>
  <si>
    <t>GENNAIO</t>
  </si>
  <si>
    <t>1_02</t>
  </si>
  <si>
    <t>1_01</t>
  </si>
  <si>
    <t>USA Meetings</t>
  </si>
  <si>
    <t>Starbucks</t>
  </si>
  <si>
    <t>USA</t>
  </si>
  <si>
    <t>USD</t>
  </si>
  <si>
    <t>Morton's The Steakhouse</t>
  </si>
  <si>
    <t>Uncle Julio's</t>
  </si>
  <si>
    <t>Faber News</t>
  </si>
  <si>
    <t>Taxi</t>
  </si>
  <si>
    <t>American Tap Room</t>
  </si>
  <si>
    <t>Circa</t>
  </si>
  <si>
    <t>McCormick&amp;Scmick's</t>
  </si>
  <si>
    <t>Hyatt Hotel</t>
  </si>
  <si>
    <t>Trenord</t>
  </si>
  <si>
    <t>DB</t>
  </si>
</sst>
</file>

<file path=xl/styles.xml><?xml version="1.0" encoding="utf-8"?>
<styleSheet xmlns="http://schemas.openxmlformats.org/spreadsheetml/2006/main">
  <numFmts count="9">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0">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s>
  <borders count="62">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40">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20" xfId="0" applyNumberFormat="1" applyFont="1" applyBorder="1" applyAlignment="1" applyProtection="1">
      <alignment horizontal="right" vertical="center"/>
      <protection locked="0"/>
    </xf>
    <xf numFmtId="164" fontId="1" fillId="3" borderId="21" xfId="1" applyFont="1" applyFill="1" applyBorder="1" applyAlignment="1" applyProtection="1">
      <alignment horizontal="right" vertical="center"/>
    </xf>
    <xf numFmtId="0" fontId="2" fillId="0" borderId="22" xfId="0" applyFont="1" applyBorder="1" applyAlignment="1" applyProtection="1">
      <alignment vertical="center"/>
    </xf>
    <xf numFmtId="169" fontId="1" fillId="6" borderId="23" xfId="0" applyNumberFormat="1" applyFont="1" applyFill="1" applyBorder="1" applyAlignment="1" applyProtection="1">
      <alignment horizontal="center" vertical="center"/>
    </xf>
    <xf numFmtId="4" fontId="1" fillId="4" borderId="21" xfId="0" applyNumberFormat="1" applyFont="1" applyFill="1" applyBorder="1" applyAlignment="1" applyProtection="1">
      <alignment vertical="center"/>
      <protection locked="0"/>
    </xf>
    <xf numFmtId="49" fontId="1" fillId="0" borderId="19" xfId="0" applyNumberFormat="1" applyFont="1" applyBorder="1" applyAlignment="1" applyProtection="1">
      <alignment horizontal="left" vertical="center"/>
      <protection locked="0"/>
    </xf>
    <xf numFmtId="170" fontId="1" fillId="0" borderId="19" xfId="0" applyNumberFormat="1" applyFont="1" applyBorder="1" applyAlignment="1" applyProtection="1">
      <alignment horizontal="center" vertical="center"/>
      <protection locked="0"/>
    </xf>
    <xf numFmtId="171" fontId="1" fillId="0" borderId="24" xfId="0" applyNumberFormat="1" applyFont="1" applyBorder="1" applyAlignment="1" applyProtection="1">
      <alignment horizontal="right" vertical="center"/>
      <protection locked="0"/>
    </xf>
    <xf numFmtId="165" fontId="3" fillId="0" borderId="0" xfId="0" applyNumberFormat="1" applyFont="1" applyBorder="1" applyAlignment="1" applyProtection="1">
      <alignment vertical="center" wrapText="1"/>
    </xf>
    <xf numFmtId="165" fontId="3" fillId="0" borderId="29" xfId="0" applyNumberFormat="1"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vertical="center"/>
    </xf>
    <xf numFmtId="0" fontId="1" fillId="8" borderId="36" xfId="0" applyNumberFormat="1" applyFont="1" applyFill="1" applyBorder="1" applyAlignment="1" applyProtection="1">
      <alignment vertical="center"/>
    </xf>
    <xf numFmtId="0" fontId="2" fillId="7" borderId="30"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horizontal="center" vertical="center"/>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9" xfId="0" applyFont="1" applyFill="1" applyBorder="1" applyAlignment="1" applyProtection="1">
      <alignment horizontal="center" vertical="center"/>
    </xf>
    <xf numFmtId="168" fontId="1" fillId="2" borderId="50" xfId="0" applyNumberFormat="1" applyFont="1" applyFill="1" applyBorder="1" applyAlignment="1" applyProtection="1">
      <alignment horizontal="right" vertical="center"/>
    </xf>
    <xf numFmtId="168" fontId="1" fillId="2" borderId="51" xfId="0" applyNumberFormat="1" applyFont="1" applyFill="1" applyBorder="1" applyAlignment="1" applyProtection="1">
      <alignment horizontal="right" vertical="center"/>
    </xf>
    <xf numFmtId="168" fontId="1" fillId="2" borderId="52"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49" fontId="1" fillId="0" borderId="18" xfId="0" applyNumberFormat="1" applyFont="1" applyBorder="1" applyAlignment="1" applyProtection="1">
      <alignment horizontal="left" vertical="center"/>
      <protection locked="0"/>
    </xf>
    <xf numFmtId="168" fontId="1" fillId="2" borderId="54"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171" fontId="1" fillId="0" borderId="24" xfId="0" applyNumberFormat="1" applyFont="1" applyBorder="1" applyAlignment="1" applyProtection="1">
      <alignment horizontal="right" vertical="center"/>
    </xf>
    <xf numFmtId="0" fontId="1" fillId="9" borderId="55"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170" fontId="1" fillId="9" borderId="0" xfId="0" applyNumberFormat="1" applyFont="1" applyFill="1" applyBorder="1" applyAlignment="1" applyProtection="1">
      <alignment horizontal="center" vertical="center"/>
      <protection locked="0"/>
    </xf>
    <xf numFmtId="49" fontId="1" fillId="9" borderId="0" xfId="0" applyNumberFormat="1" applyFont="1" applyFill="1" applyBorder="1" applyAlignment="1" applyProtection="1">
      <alignment horizontal="left" vertical="center"/>
      <protection locked="0"/>
    </xf>
    <xf numFmtId="0" fontId="1" fillId="9" borderId="0" xfId="0" applyFont="1" applyFill="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4" fontId="1" fillId="9" borderId="0" xfId="1" applyFont="1" applyFill="1" applyBorder="1" applyAlignment="1" applyProtection="1">
      <alignment horizontal="right" vertical="center"/>
    </xf>
    <xf numFmtId="4" fontId="1" fillId="9" borderId="0" xfId="0" applyNumberFormat="1" applyFont="1" applyFill="1" applyBorder="1" applyAlignment="1" applyProtection="1">
      <alignment vertical="center"/>
      <protection locked="0"/>
    </xf>
    <xf numFmtId="0" fontId="2" fillId="9" borderId="0" xfId="0" applyFont="1" applyFill="1" applyBorder="1" applyAlignment="1" applyProtection="1">
      <alignment vertical="center"/>
    </xf>
    <xf numFmtId="0" fontId="1" fillId="0" borderId="22" xfId="0" applyFont="1" applyBorder="1" applyAlignment="1" applyProtection="1">
      <alignment vertical="center"/>
      <protection locked="0"/>
    </xf>
    <xf numFmtId="0" fontId="1" fillId="0" borderId="21" xfId="0" applyFont="1" applyBorder="1" applyAlignment="1" applyProtection="1">
      <alignment horizontal="left" vertical="center"/>
      <protection locked="0"/>
    </xf>
    <xf numFmtId="49" fontId="1" fillId="0" borderId="21" xfId="0" applyNumberFormat="1" applyFont="1" applyBorder="1" applyAlignment="1" applyProtection="1">
      <alignment horizontal="left" vertical="center"/>
      <protection locked="0"/>
    </xf>
    <xf numFmtId="0" fontId="1" fillId="0" borderId="21" xfId="0" applyFont="1" applyBorder="1" applyAlignment="1" applyProtection="1">
      <alignment vertical="center"/>
      <protection locked="0"/>
    </xf>
    <xf numFmtId="171" fontId="1" fillId="0" borderId="53" xfId="0" applyNumberFormat="1" applyFont="1" applyBorder="1" applyAlignment="1" applyProtection="1">
      <alignment horizontal="right" vertical="center"/>
    </xf>
    <xf numFmtId="49" fontId="1" fillId="0" borderId="16" xfId="0" applyNumberFormat="1" applyFont="1" applyBorder="1" applyAlignment="1" applyProtection="1">
      <alignment horizontal="left" vertical="center" wrapText="1"/>
      <protection locked="0"/>
    </xf>
    <xf numFmtId="49" fontId="1" fillId="0" borderId="15" xfId="0" applyNumberFormat="1" applyFont="1" applyBorder="1" applyAlignment="1" applyProtection="1">
      <alignment horizontal="left" vertical="center" wrapText="1"/>
      <protection locked="0"/>
    </xf>
    <xf numFmtId="49" fontId="1" fillId="0" borderId="19" xfId="0" applyNumberFormat="1" applyFont="1" applyFill="1" applyBorder="1" applyAlignment="1" applyProtection="1">
      <alignment horizontal="left" vertical="center"/>
      <protection locked="0"/>
    </xf>
    <xf numFmtId="49" fontId="1" fillId="0" borderId="16" xfId="0" applyNumberFormat="1" applyFont="1" applyFill="1" applyBorder="1" applyAlignment="1" applyProtection="1">
      <alignment horizontal="left" vertical="center" wrapText="1"/>
      <protection locked="0"/>
    </xf>
    <xf numFmtId="49" fontId="1" fillId="0" borderId="16" xfId="0" applyNumberFormat="1" applyFont="1" applyFill="1" applyBorder="1" applyAlignment="1" applyProtection="1">
      <alignment horizontal="left" vertical="center"/>
      <protection locked="0"/>
    </xf>
    <xf numFmtId="171" fontId="1" fillId="0" borderId="17" xfId="0" applyNumberFormat="1" applyFont="1" applyFill="1" applyBorder="1" applyAlignment="1" applyProtection="1">
      <alignment horizontal="right" vertical="center"/>
    </xf>
    <xf numFmtId="171" fontId="1" fillId="0" borderId="17" xfId="0" applyNumberFormat="1" applyFont="1" applyFill="1" applyBorder="1" applyAlignment="1" applyProtection="1">
      <alignment horizontal="right" vertical="center"/>
      <protection locked="0"/>
    </xf>
    <xf numFmtId="0" fontId="2" fillId="7" borderId="30" xfId="0" applyFont="1" applyFill="1" applyBorder="1" applyAlignment="1" applyProtection="1">
      <alignment horizontal="center" vertical="center"/>
    </xf>
    <xf numFmtId="165" fontId="3" fillId="0" borderId="0" xfId="0" applyNumberFormat="1" applyFont="1" applyBorder="1" applyAlignment="1" applyProtection="1">
      <alignment horizontal="center" vertical="center" wrapText="1"/>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0" fontId="2" fillId="0" borderId="61" xfId="0" applyFont="1" applyFill="1" applyBorder="1" applyAlignment="1" applyProtection="1">
      <alignment vertical="center"/>
    </xf>
    <xf numFmtId="0" fontId="2" fillId="0" borderId="61" xfId="0" applyFont="1" applyBorder="1" applyAlignment="1" applyProtection="1">
      <alignment vertical="center"/>
    </xf>
    <xf numFmtId="0" fontId="1" fillId="9" borderId="0" xfId="0" applyFont="1" applyFill="1" applyBorder="1" applyAlignment="1" applyProtection="1">
      <alignment vertical="center"/>
    </xf>
    <xf numFmtId="0" fontId="1" fillId="0" borderId="0" xfId="0" applyFont="1" applyBorder="1" applyAlignment="1" applyProtection="1">
      <alignment horizontal="left" vertical="center"/>
      <protection locked="0"/>
    </xf>
    <xf numFmtId="4" fontId="1" fillId="9" borderId="0" xfId="0" applyNumberFormat="1" applyFont="1" applyFill="1" applyAlignment="1" applyProtection="1">
      <alignment vertical="center"/>
    </xf>
    <xf numFmtId="171" fontId="1" fillId="0" borderId="53" xfId="0" applyNumberFormat="1" applyFont="1" applyBorder="1" applyAlignment="1" applyProtection="1">
      <alignment horizontal="right" vertical="center"/>
      <protection locked="0"/>
    </xf>
    <xf numFmtId="0" fontId="1" fillId="0" borderId="21" xfId="0" applyFont="1" applyFill="1" applyBorder="1" applyAlignment="1" applyProtection="1">
      <alignment horizontal="left" vertical="center"/>
      <protection locked="0"/>
    </xf>
    <xf numFmtId="171" fontId="1" fillId="0" borderId="53" xfId="0" applyNumberFormat="1" applyFont="1" applyFill="1" applyBorder="1" applyAlignment="1" applyProtection="1">
      <alignment horizontal="right" vertical="center"/>
    </xf>
    <xf numFmtId="171" fontId="1" fillId="0" borderId="15" xfId="0" applyNumberFormat="1" applyFont="1" applyFill="1" applyBorder="1" applyAlignment="1" applyProtection="1">
      <alignment horizontal="right" vertical="center"/>
      <protection locked="0"/>
    </xf>
    <xf numFmtId="0" fontId="2" fillId="0" borderId="26" xfId="0" applyFont="1" applyBorder="1" applyAlignment="1" applyProtection="1">
      <alignment horizontal="center" vertical="center" textRotation="180"/>
    </xf>
    <xf numFmtId="0" fontId="2" fillId="3" borderId="45" xfId="0" applyFont="1" applyFill="1" applyBorder="1" applyAlignment="1" applyProtection="1">
      <alignment horizontal="center" vertical="center" wrapText="1"/>
    </xf>
    <xf numFmtId="0" fontId="2" fillId="3" borderId="32" xfId="0" applyFont="1" applyFill="1" applyBorder="1" applyAlignment="1" applyProtection="1">
      <alignment horizontal="center" vertical="center" wrapText="1"/>
    </xf>
    <xf numFmtId="0" fontId="1" fillId="6" borderId="33"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30"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5"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0" fontId="1" fillId="2" borderId="41" xfId="0" applyFont="1" applyFill="1" applyBorder="1" applyAlignment="1" applyProtection="1">
      <alignment horizontal="center" vertical="center" wrapText="1"/>
    </xf>
    <xf numFmtId="0" fontId="1" fillId="2" borderId="42" xfId="0" applyFont="1" applyFill="1" applyBorder="1" applyAlignment="1" applyProtection="1">
      <alignment horizontal="center" vertical="center" wrapText="1"/>
    </xf>
    <xf numFmtId="4" fontId="1" fillId="0" borderId="42" xfId="0" applyNumberFormat="1" applyFont="1" applyBorder="1" applyAlignment="1" applyProtection="1">
      <alignment horizontal="center" vertical="center" wrapText="1"/>
    </xf>
    <xf numFmtId="4" fontId="1" fillId="0" borderId="26" xfId="0" applyNumberFormat="1" applyFont="1" applyBorder="1" applyAlignment="1" applyProtection="1">
      <alignment horizontal="center" vertical="center" wrapText="1"/>
    </xf>
    <xf numFmtId="0" fontId="1" fillId="2" borderId="48" xfId="0" applyFont="1" applyFill="1" applyBorder="1" applyAlignment="1" applyProtection="1">
      <alignment horizontal="center" vertical="center" wrapText="1"/>
    </xf>
    <xf numFmtId="0" fontId="1" fillId="2" borderId="31" xfId="0" applyFont="1" applyFill="1" applyBorder="1" applyAlignment="1" applyProtection="1">
      <alignment horizontal="center" vertical="center" wrapText="1"/>
    </xf>
    <xf numFmtId="49" fontId="2" fillId="4" borderId="27" xfId="0" applyNumberFormat="1" applyFont="1" applyFill="1" applyBorder="1" applyAlignment="1" applyProtection="1">
      <alignment horizontal="left" vertical="center"/>
    </xf>
    <xf numFmtId="49" fontId="2" fillId="4" borderId="27"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2" fillId="5" borderId="28" xfId="0" applyNumberFormat="1" applyFont="1" applyFill="1" applyBorder="1" applyAlignment="1" applyProtection="1">
      <alignment horizontal="center" vertical="center"/>
    </xf>
    <xf numFmtId="0" fontId="1" fillId="2" borderId="43" xfId="0" applyFont="1" applyFill="1" applyBorder="1" applyAlignment="1" applyProtection="1">
      <alignment horizontal="center" vertical="center" wrapText="1"/>
    </xf>
    <xf numFmtId="0" fontId="1" fillId="2" borderId="49" xfId="0" applyFont="1" applyFill="1" applyBorder="1" applyAlignment="1" applyProtection="1">
      <alignment horizontal="center" vertical="center" wrapText="1"/>
    </xf>
    <xf numFmtId="0" fontId="2" fillId="7" borderId="37" xfId="0" applyFont="1" applyFill="1" applyBorder="1" applyAlignment="1" applyProtection="1">
      <alignment horizontal="center" vertical="center"/>
    </xf>
    <xf numFmtId="0" fontId="2" fillId="7" borderId="38" xfId="0" applyFont="1" applyFill="1" applyBorder="1" applyAlignment="1" applyProtection="1">
      <alignment horizontal="center" vertical="center"/>
    </xf>
    <xf numFmtId="0" fontId="1" fillId="2" borderId="46"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0" borderId="58" xfId="0" applyFont="1" applyBorder="1" applyAlignment="1" applyProtection="1">
      <alignment horizontal="center" vertical="center" wrapText="1"/>
    </xf>
    <xf numFmtId="0" fontId="2" fillId="0" borderId="59" xfId="0" applyFont="1" applyBorder="1" applyAlignment="1" applyProtection="1">
      <alignment horizontal="center" vertical="center" wrapText="1"/>
    </xf>
    <xf numFmtId="0" fontId="2" fillId="0" borderId="60" xfId="0" applyFont="1" applyBorder="1" applyAlignment="1" applyProtection="1">
      <alignment horizontal="center" vertical="center" wrapText="1"/>
    </xf>
    <xf numFmtId="0" fontId="1" fillId="8" borderId="34" xfId="0" applyNumberFormat="1" applyFont="1" applyFill="1" applyBorder="1" applyAlignment="1" applyProtection="1">
      <alignment horizontal="center" vertical="center"/>
    </xf>
    <xf numFmtId="0" fontId="1" fillId="8" borderId="35" xfId="0" applyNumberFormat="1" applyFont="1" applyFill="1" applyBorder="1" applyAlignment="1" applyProtection="1">
      <alignment horizontal="center" vertical="center"/>
    </xf>
    <xf numFmtId="0" fontId="1" fillId="8" borderId="54" xfId="0" applyNumberFormat="1" applyFont="1" applyFill="1" applyBorder="1" applyAlignment="1" applyProtection="1">
      <alignment horizontal="center" vertical="center"/>
    </xf>
    <xf numFmtId="0" fontId="2" fillId="7" borderId="31" xfId="0" applyFont="1" applyFill="1" applyBorder="1" applyAlignment="1" applyProtection="1">
      <alignment horizontal="center" vertical="center"/>
    </xf>
    <xf numFmtId="0" fontId="2" fillId="7" borderId="56" xfId="0" applyFont="1" applyFill="1" applyBorder="1" applyAlignment="1" applyProtection="1">
      <alignment horizontal="center" vertical="center"/>
    </xf>
    <xf numFmtId="0" fontId="2" fillId="7" borderId="57" xfId="0" applyFont="1" applyFill="1" applyBorder="1" applyAlignment="1" applyProtection="1">
      <alignment horizontal="center" vertical="center"/>
    </xf>
    <xf numFmtId="0" fontId="2" fillId="0" borderId="22" xfId="0" applyFont="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0" xfId="0" applyFont="1" applyAlignment="1" applyProtection="1">
      <alignment horizontal="center" vertical="center"/>
    </xf>
    <xf numFmtId="172" fontId="2" fillId="0" borderId="61" xfId="0" applyNumberFormat="1" applyFont="1" applyFill="1" applyBorder="1" applyAlignment="1" applyProtection="1">
      <alignment vertical="center"/>
    </xf>
    <xf numFmtId="172" fontId="2" fillId="0" borderId="61" xfId="0" applyNumberFormat="1" applyFont="1" applyFill="1" applyBorder="1" applyAlignment="1" applyProtection="1">
      <alignment horizontal="right" vertical="center"/>
    </xf>
    <xf numFmtId="172" fontId="2" fillId="0" borderId="61" xfId="0" applyNumberFormat="1" applyFont="1" applyBorder="1" applyAlignment="1" applyProtection="1">
      <alignment vertical="center"/>
    </xf>
  </cellXfs>
  <cellStyles count="2">
    <cellStyle name="Euro" xfId="1"/>
    <cellStyle name="Normale" xfId="0" builtinId="0"/>
  </cellStyles>
  <dxfs count="2">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S100"/>
  <sheetViews>
    <sheetView view="pageBreakPreview" zoomScale="50" zoomScaleSheetLayoutView="50" workbookViewId="0">
      <pane ySplit="5" topLeftCell="A6" activePane="bottomLeft" state="frozen"/>
      <selection pane="bottomLeft" activeCell="E16" sqref="E16"/>
    </sheetView>
  </sheetViews>
  <sheetFormatPr defaultRowHeight="18.75"/>
  <cols>
    <col min="1" max="1" width="6.7109375" style="1" customWidth="1"/>
    <col min="2" max="2" width="19.42578125" style="2" customWidth="1"/>
    <col min="3" max="3" width="20.5703125" style="2" customWidth="1"/>
    <col min="4" max="4" width="43.140625" style="2" customWidth="1"/>
    <col min="5" max="5" width="28.4257812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35.25" customHeight="1">
      <c r="A1" s="4"/>
      <c r="B1" s="113" t="s">
        <v>0</v>
      </c>
      <c r="C1" s="113"/>
      <c r="D1" s="113"/>
      <c r="E1" s="114" t="s">
        <v>39</v>
      </c>
      <c r="F1" s="114"/>
      <c r="G1" s="41" t="s">
        <v>49</v>
      </c>
      <c r="H1" s="40" t="s">
        <v>51</v>
      </c>
      <c r="L1" s="8" t="s">
        <v>29</v>
      </c>
      <c r="M1" s="3">
        <f>+P1-N7</f>
        <v>0</v>
      </c>
      <c r="N1" s="5" t="s">
        <v>1</v>
      </c>
      <c r="O1" s="6"/>
      <c r="P1" s="7">
        <f>SUM(H7:M7)</f>
        <v>11</v>
      </c>
      <c r="Q1" s="3" t="s">
        <v>27</v>
      </c>
    </row>
    <row r="2" spans="1:19" s="8" customFormat="1" ht="35.25" customHeight="1">
      <c r="A2" s="4"/>
      <c r="B2" s="115" t="s">
        <v>2</v>
      </c>
      <c r="C2" s="115"/>
      <c r="D2" s="115"/>
      <c r="E2" s="114"/>
      <c r="F2" s="114"/>
      <c r="G2" s="9"/>
      <c r="H2" s="9"/>
      <c r="N2" s="10" t="s">
        <v>3</v>
      </c>
      <c r="O2" s="11"/>
      <c r="P2" s="12"/>
      <c r="Q2" s="3" t="s">
        <v>26</v>
      </c>
    </row>
    <row r="3" spans="1:19" s="8" customFormat="1" ht="35.25" customHeight="1">
      <c r="A3" s="4"/>
      <c r="B3" s="115" t="s">
        <v>25</v>
      </c>
      <c r="C3" s="115"/>
      <c r="D3" s="115"/>
      <c r="E3" s="114" t="s">
        <v>27</v>
      </c>
      <c r="F3" s="114"/>
      <c r="N3" s="10" t="s">
        <v>4</v>
      </c>
      <c r="O3" s="11"/>
      <c r="P3" s="12">
        <f>+O7</f>
        <v>11</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33" customHeight="1" thickTop="1" thickBot="1">
      <c r="A5" s="4"/>
      <c r="B5" s="19" t="s">
        <v>6</v>
      </c>
      <c r="C5" s="49"/>
      <c r="D5" s="20"/>
      <c r="E5" s="46">
        <v>1</v>
      </c>
      <c r="F5" s="14"/>
      <c r="G5" s="10" t="s">
        <v>7</v>
      </c>
      <c r="H5" s="21">
        <v>1.1100000000000001</v>
      </c>
      <c r="N5" s="118" t="s">
        <v>8</v>
      </c>
      <c r="O5" s="118"/>
      <c r="P5" s="22">
        <f>P1-P2-P3-P4</f>
        <v>0</v>
      </c>
      <c r="Q5" s="13"/>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42"/>
      <c r="B7" s="43"/>
      <c r="C7" s="43"/>
      <c r="D7" s="44" t="s">
        <v>28</v>
      </c>
      <c r="E7" s="121" t="s">
        <v>11</v>
      </c>
      <c r="F7" s="122"/>
      <c r="G7" s="25">
        <f>SUM(G11:G79)</f>
        <v>0</v>
      </c>
      <c r="H7" s="25">
        <f>SUM(H11:H79)</f>
        <v>0</v>
      </c>
      <c r="I7" s="51">
        <f t="shared" ref="I7:O7" si="0">SUM(I11:I95)</f>
        <v>0</v>
      </c>
      <c r="J7" s="56">
        <f t="shared" si="0"/>
        <v>11</v>
      </c>
      <c r="K7" s="52">
        <f t="shared" si="0"/>
        <v>0</v>
      </c>
      <c r="L7" s="52">
        <f t="shared" si="0"/>
        <v>0</v>
      </c>
      <c r="M7" s="52">
        <f t="shared" si="0"/>
        <v>0</v>
      </c>
      <c r="N7" s="52">
        <f t="shared" si="0"/>
        <v>11</v>
      </c>
      <c r="O7" s="53">
        <f t="shared" si="0"/>
        <v>11</v>
      </c>
      <c r="P7" s="13">
        <f>+N7-SUM(I7:M7)</f>
        <v>0</v>
      </c>
    </row>
    <row r="8" spans="1:19" ht="36" customHeight="1" thickTop="1" thickBot="1">
      <c r="A8" s="99"/>
      <c r="B8" s="50"/>
      <c r="C8" s="101" t="s">
        <v>13</v>
      </c>
      <c r="D8" s="103" t="s">
        <v>24</v>
      </c>
      <c r="E8" s="102" t="s">
        <v>14</v>
      </c>
      <c r="F8" s="104" t="s">
        <v>30</v>
      </c>
      <c r="G8" s="105" t="s">
        <v>15</v>
      </c>
      <c r="H8" s="106" t="s">
        <v>16</v>
      </c>
      <c r="I8" s="111" t="s">
        <v>33</v>
      </c>
      <c r="J8" s="111" t="s">
        <v>35</v>
      </c>
      <c r="K8" s="111" t="s">
        <v>34</v>
      </c>
      <c r="L8" s="119" t="s">
        <v>31</v>
      </c>
      <c r="M8" s="120"/>
      <c r="N8" s="97" t="s">
        <v>17</v>
      </c>
      <c r="O8" s="109" t="s">
        <v>18</v>
      </c>
      <c r="P8" s="96" t="s">
        <v>19</v>
      </c>
      <c r="R8" s="2"/>
    </row>
    <row r="9" spans="1:19" ht="36" customHeight="1" thickTop="1" thickBot="1">
      <c r="A9" s="100"/>
      <c r="B9" s="50" t="s">
        <v>12</v>
      </c>
      <c r="C9" s="102"/>
      <c r="D9" s="102"/>
      <c r="E9" s="102"/>
      <c r="F9" s="104"/>
      <c r="G9" s="105"/>
      <c r="H9" s="107"/>
      <c r="I9" s="112" t="s">
        <v>33</v>
      </c>
      <c r="J9" s="112"/>
      <c r="K9" s="112" t="s">
        <v>32</v>
      </c>
      <c r="L9" s="123" t="s">
        <v>22</v>
      </c>
      <c r="M9" s="116" t="s">
        <v>23</v>
      </c>
      <c r="N9" s="98"/>
      <c r="O9" s="110"/>
      <c r="P9" s="96"/>
      <c r="R9" s="2"/>
    </row>
    <row r="10" spans="1:19" ht="37.5" customHeight="1" thickTop="1" thickBot="1">
      <c r="A10" s="100"/>
      <c r="B10" s="45"/>
      <c r="C10" s="102"/>
      <c r="D10" s="102"/>
      <c r="E10" s="102"/>
      <c r="F10" s="104"/>
      <c r="G10" s="26" t="s">
        <v>20</v>
      </c>
      <c r="H10" s="108"/>
      <c r="I10" s="112"/>
      <c r="J10" s="112"/>
      <c r="K10" s="112"/>
      <c r="L10" s="124"/>
      <c r="M10" s="117"/>
      <c r="N10" s="98"/>
      <c r="O10" s="110"/>
      <c r="P10" s="96"/>
      <c r="R10" s="2"/>
    </row>
    <row r="11" spans="1:19" ht="30" customHeight="1" thickTop="1">
      <c r="A11" s="27">
        <v>1</v>
      </c>
      <c r="B11" s="28">
        <v>41285</v>
      </c>
      <c r="C11" s="29" t="s">
        <v>52</v>
      </c>
      <c r="D11" s="37" t="s">
        <v>64</v>
      </c>
      <c r="E11" s="79"/>
      <c r="F11" s="80" t="s">
        <v>47</v>
      </c>
      <c r="G11" s="71"/>
      <c r="H11" s="75">
        <f t="shared" ref="H11:H79" si="1">IF($E$3="si",($H$5/$H$6*G11),IF($E$3="no",G11*$H$4,0))</f>
        <v>0</v>
      </c>
      <c r="I11" s="57"/>
      <c r="J11" s="57">
        <v>11</v>
      </c>
      <c r="K11" s="30"/>
      <c r="L11" s="31"/>
      <c r="M11" s="31"/>
      <c r="N11" s="33">
        <f t="shared" ref="N11" si="2">SUM(H11:M11)</f>
        <v>11</v>
      </c>
      <c r="O11" s="36">
        <v>11</v>
      </c>
      <c r="P11" s="34" t="str">
        <f t="shared" ref="P11:P78" si="3">IF($F11="Milano","X","")</f>
        <v>X</v>
      </c>
      <c r="Q11" s="136" t="s">
        <v>46</v>
      </c>
      <c r="R11" s="2"/>
    </row>
    <row r="12" spans="1:19" ht="30" customHeight="1">
      <c r="A12" s="35">
        <v>2</v>
      </c>
      <c r="B12" s="28"/>
      <c r="C12" s="29"/>
      <c r="D12" s="37"/>
      <c r="E12" s="79"/>
      <c r="F12" s="80"/>
      <c r="G12" s="71"/>
      <c r="H12" s="75">
        <f t="shared" si="1"/>
        <v>0</v>
      </c>
      <c r="I12" s="57"/>
      <c r="J12" s="57"/>
      <c r="K12" s="30"/>
      <c r="L12" s="31"/>
      <c r="M12" s="31"/>
      <c r="N12" s="33">
        <f t="shared" ref="N12:N79" si="4">SUM(H12:M12)</f>
        <v>0</v>
      </c>
      <c r="O12" s="36"/>
      <c r="P12" s="34" t="str">
        <f t="shared" si="3"/>
        <v/>
      </c>
      <c r="R12" s="2"/>
    </row>
    <row r="13" spans="1:19" ht="30" customHeight="1">
      <c r="A13" s="35">
        <v>3</v>
      </c>
      <c r="B13" s="28"/>
      <c r="C13" s="29"/>
      <c r="D13" s="37"/>
      <c r="E13" s="79"/>
      <c r="F13" s="80"/>
      <c r="G13" s="71"/>
      <c r="H13" s="75"/>
      <c r="I13" s="57"/>
      <c r="J13" s="57"/>
      <c r="K13" s="30"/>
      <c r="L13" s="31"/>
      <c r="M13" s="31"/>
      <c r="N13" s="33">
        <f t="shared" si="4"/>
        <v>0</v>
      </c>
      <c r="O13" s="36"/>
      <c r="P13" s="34" t="str">
        <f t="shared" si="3"/>
        <v/>
      </c>
      <c r="R13" s="2"/>
    </row>
    <row r="14" spans="1:19" ht="30" customHeight="1">
      <c r="A14" s="35">
        <v>4</v>
      </c>
      <c r="B14" s="38"/>
      <c r="C14" s="29"/>
      <c r="D14" s="78"/>
      <c r="E14" s="79"/>
      <c r="F14" s="80"/>
      <c r="G14" s="71"/>
      <c r="H14" s="75"/>
      <c r="I14" s="57"/>
      <c r="J14" s="81"/>
      <c r="K14" s="30"/>
      <c r="L14" s="31"/>
      <c r="M14" s="31"/>
      <c r="N14" s="33">
        <f t="shared" si="4"/>
        <v>0</v>
      </c>
      <c r="O14" s="36"/>
      <c r="P14" s="34" t="str">
        <f t="shared" si="3"/>
        <v/>
      </c>
      <c r="R14" s="2"/>
    </row>
    <row r="15" spans="1:19" ht="30" customHeight="1">
      <c r="A15" s="35">
        <v>5</v>
      </c>
      <c r="B15" s="38"/>
      <c r="C15" s="29"/>
      <c r="D15" s="78"/>
      <c r="E15" s="79"/>
      <c r="F15" s="80"/>
      <c r="G15" s="71"/>
      <c r="H15" s="75"/>
      <c r="I15" s="57"/>
      <c r="J15" s="81"/>
      <c r="K15" s="30"/>
      <c r="L15" s="31"/>
      <c r="M15" s="31"/>
      <c r="N15" s="33">
        <f t="shared" si="4"/>
        <v>0</v>
      </c>
      <c r="O15" s="36"/>
      <c r="P15" s="34" t="str">
        <f t="shared" si="3"/>
        <v/>
      </c>
      <c r="R15" s="2"/>
    </row>
    <row r="16" spans="1:19" ht="30" customHeight="1">
      <c r="A16" s="35">
        <v>6</v>
      </c>
      <c r="B16" s="38"/>
      <c r="C16" s="29"/>
      <c r="D16" s="78"/>
      <c r="E16" s="79"/>
      <c r="F16" s="80"/>
      <c r="G16" s="71"/>
      <c r="H16" s="75"/>
      <c r="I16" s="57"/>
      <c r="J16" s="81"/>
      <c r="K16" s="30"/>
      <c r="L16" s="31"/>
      <c r="M16" s="31"/>
      <c r="N16" s="33">
        <f t="shared" si="4"/>
        <v>0</v>
      </c>
      <c r="O16" s="36"/>
      <c r="P16" s="34" t="str">
        <f t="shared" si="3"/>
        <v/>
      </c>
      <c r="R16" s="2"/>
    </row>
    <row r="17" spans="1:18" ht="30" customHeight="1">
      <c r="A17" s="35">
        <v>7</v>
      </c>
      <c r="B17" s="38"/>
      <c r="C17" s="29"/>
      <c r="D17" s="78"/>
      <c r="E17" s="79"/>
      <c r="F17" s="80"/>
      <c r="G17" s="71"/>
      <c r="H17" s="75"/>
      <c r="I17" s="57"/>
      <c r="J17" s="57"/>
      <c r="K17" s="30"/>
      <c r="L17" s="31"/>
      <c r="M17" s="31"/>
      <c r="N17" s="33">
        <f t="shared" si="4"/>
        <v>0</v>
      </c>
      <c r="O17" s="36"/>
      <c r="P17" s="34" t="str">
        <f t="shared" si="3"/>
        <v/>
      </c>
      <c r="R17" s="2"/>
    </row>
    <row r="18" spans="1:18" ht="30" customHeight="1">
      <c r="A18" s="35">
        <v>8</v>
      </c>
      <c r="B18" s="28"/>
      <c r="C18" s="29"/>
      <c r="D18" s="78"/>
      <c r="E18" s="79"/>
      <c r="F18" s="80"/>
      <c r="G18" s="71"/>
      <c r="H18" s="75"/>
      <c r="I18" s="57"/>
      <c r="J18" s="57"/>
      <c r="K18" s="30"/>
      <c r="L18" s="31"/>
      <c r="M18" s="31"/>
      <c r="N18" s="33">
        <f t="shared" si="4"/>
        <v>0</v>
      </c>
      <c r="O18" s="36"/>
      <c r="P18" s="34" t="str">
        <f t="shared" si="3"/>
        <v/>
      </c>
      <c r="R18" s="2"/>
    </row>
    <row r="19" spans="1:18" ht="30" customHeight="1">
      <c r="A19" s="35">
        <v>9</v>
      </c>
      <c r="B19" s="28"/>
      <c r="C19" s="29"/>
      <c r="D19" s="78"/>
      <c r="E19" s="79"/>
      <c r="F19" s="80"/>
      <c r="G19" s="71"/>
      <c r="H19" s="75"/>
      <c r="I19" s="57"/>
      <c r="J19" s="57"/>
      <c r="K19" s="30"/>
      <c r="L19" s="31"/>
      <c r="M19" s="31"/>
      <c r="N19" s="33">
        <f t="shared" si="4"/>
        <v>0</v>
      </c>
      <c r="O19" s="36"/>
      <c r="P19" s="34" t="str">
        <f t="shared" si="3"/>
        <v/>
      </c>
      <c r="R19" s="2"/>
    </row>
    <row r="20" spans="1:18" ht="30" customHeight="1">
      <c r="A20" s="35">
        <v>10</v>
      </c>
      <c r="B20" s="28"/>
      <c r="C20" s="29"/>
      <c r="D20" s="78"/>
      <c r="E20" s="79"/>
      <c r="F20" s="80"/>
      <c r="G20" s="71"/>
      <c r="H20" s="75"/>
      <c r="I20" s="57"/>
      <c r="J20" s="57"/>
      <c r="K20" s="30"/>
      <c r="L20" s="31"/>
      <c r="M20" s="31"/>
      <c r="N20" s="33">
        <f t="shared" si="4"/>
        <v>0</v>
      </c>
      <c r="O20" s="36"/>
      <c r="P20" s="34" t="str">
        <f t="shared" si="3"/>
        <v/>
      </c>
      <c r="R20" s="2"/>
    </row>
    <row r="21" spans="1:18" ht="30" customHeight="1">
      <c r="A21" s="35">
        <v>11</v>
      </c>
      <c r="B21" s="28"/>
      <c r="C21" s="29"/>
      <c r="D21" s="37"/>
      <c r="E21" s="54"/>
      <c r="F21" s="54"/>
      <c r="G21" s="71"/>
      <c r="H21" s="75"/>
      <c r="I21" s="57"/>
      <c r="J21" s="57"/>
      <c r="K21" s="30"/>
      <c r="L21" s="31"/>
      <c r="M21" s="31"/>
      <c r="N21" s="33">
        <f t="shared" si="4"/>
        <v>0</v>
      </c>
      <c r="O21" s="36"/>
      <c r="P21" s="34" t="str">
        <f t="shared" si="3"/>
        <v/>
      </c>
      <c r="R21" s="2"/>
    </row>
    <row r="22" spans="1:18" ht="30" customHeight="1">
      <c r="A22" s="35">
        <v>12</v>
      </c>
      <c r="B22" s="28"/>
      <c r="C22" s="29"/>
      <c r="D22" s="37"/>
      <c r="E22" s="54"/>
      <c r="F22" s="54"/>
      <c r="G22" s="71"/>
      <c r="H22" s="75"/>
      <c r="I22" s="57"/>
      <c r="J22" s="57"/>
      <c r="K22" s="30"/>
      <c r="L22" s="31"/>
      <c r="M22" s="31"/>
      <c r="N22" s="33">
        <f t="shared" si="4"/>
        <v>0</v>
      </c>
      <c r="O22" s="36"/>
      <c r="P22" s="34" t="str">
        <f t="shared" si="3"/>
        <v/>
      </c>
      <c r="R22" s="2"/>
    </row>
    <row r="23" spans="1:18" ht="30" customHeight="1">
      <c r="A23" s="35">
        <v>13</v>
      </c>
      <c r="B23" s="38"/>
      <c r="C23" s="29"/>
      <c r="D23" s="29"/>
      <c r="E23" s="54"/>
      <c r="F23" s="54"/>
      <c r="G23" s="71"/>
      <c r="H23" s="75"/>
      <c r="I23" s="57"/>
      <c r="J23" s="57"/>
      <c r="K23" s="30"/>
      <c r="L23" s="31"/>
      <c r="M23" s="31"/>
      <c r="N23" s="33">
        <f t="shared" si="4"/>
        <v>0</v>
      </c>
      <c r="O23" s="36"/>
      <c r="P23" s="34" t="str">
        <f t="shared" si="3"/>
        <v/>
      </c>
      <c r="R23" s="2"/>
    </row>
    <row r="24" spans="1:18" ht="30" customHeight="1">
      <c r="A24" s="35">
        <v>14</v>
      </c>
      <c r="B24" s="38"/>
      <c r="C24" s="29"/>
      <c r="D24" s="37"/>
      <c r="E24" s="76"/>
      <c r="F24" s="54"/>
      <c r="G24" s="71"/>
      <c r="H24" s="75"/>
      <c r="I24" s="57"/>
      <c r="J24" s="57"/>
      <c r="K24" s="30"/>
      <c r="L24" s="31"/>
      <c r="M24" s="31"/>
      <c r="N24" s="33">
        <f t="shared" si="4"/>
        <v>0</v>
      </c>
      <c r="O24" s="36"/>
      <c r="P24" s="34" t="str">
        <f t="shared" si="3"/>
        <v/>
      </c>
      <c r="R24" s="2"/>
    </row>
    <row r="25" spans="1:18" ht="30" customHeight="1">
      <c r="A25" s="35">
        <v>15</v>
      </c>
      <c r="B25" s="28"/>
      <c r="C25" s="29"/>
      <c r="D25" s="77"/>
      <c r="E25" s="54"/>
      <c r="F25" s="54"/>
      <c r="G25" s="71"/>
      <c r="H25" s="75"/>
      <c r="I25" s="57"/>
      <c r="J25" s="57"/>
      <c r="K25" s="30"/>
      <c r="L25" s="31"/>
      <c r="M25" s="31"/>
      <c r="N25" s="33"/>
      <c r="O25" s="36"/>
      <c r="P25" s="34" t="str">
        <f t="shared" si="3"/>
        <v/>
      </c>
      <c r="R25" s="2"/>
    </row>
    <row r="26" spans="1:18" ht="30" customHeight="1">
      <c r="A26" s="35">
        <v>16</v>
      </c>
      <c r="B26" s="28"/>
      <c r="C26" s="29"/>
      <c r="D26" s="37"/>
      <c r="E26" s="54"/>
      <c r="F26" s="54"/>
      <c r="G26" s="71"/>
      <c r="H26" s="75"/>
      <c r="I26" s="57"/>
      <c r="J26" s="57"/>
      <c r="K26" s="30"/>
      <c r="L26" s="31"/>
      <c r="M26" s="31"/>
      <c r="N26" s="33"/>
      <c r="O26" s="36"/>
      <c r="P26" s="34" t="str">
        <f t="shared" si="3"/>
        <v/>
      </c>
      <c r="R26" s="2"/>
    </row>
    <row r="27" spans="1:18" ht="30" customHeight="1">
      <c r="A27" s="35">
        <v>17</v>
      </c>
      <c r="B27" s="28"/>
      <c r="C27" s="29"/>
      <c r="D27" s="37"/>
      <c r="E27" s="54"/>
      <c r="F27" s="54"/>
      <c r="G27" s="71"/>
      <c r="H27" s="75"/>
      <c r="I27" s="57"/>
      <c r="J27" s="57"/>
      <c r="K27" s="30"/>
      <c r="L27" s="31"/>
      <c r="M27" s="31"/>
      <c r="N27" s="33"/>
      <c r="O27" s="36"/>
      <c r="P27" s="34" t="str">
        <f t="shared" si="3"/>
        <v/>
      </c>
      <c r="R27" s="2"/>
    </row>
    <row r="28" spans="1:18" ht="30" customHeight="1">
      <c r="A28" s="35">
        <v>18</v>
      </c>
      <c r="B28" s="28"/>
      <c r="C28" s="29"/>
      <c r="D28" s="37"/>
      <c r="E28" s="54"/>
      <c r="F28" s="54"/>
      <c r="G28" s="71"/>
      <c r="H28" s="75"/>
      <c r="I28" s="57"/>
      <c r="J28" s="57"/>
      <c r="K28" s="30"/>
      <c r="L28" s="31"/>
      <c r="M28" s="31"/>
      <c r="N28" s="33"/>
      <c r="O28" s="36"/>
      <c r="P28" s="34" t="str">
        <f t="shared" si="3"/>
        <v/>
      </c>
      <c r="R28" s="2"/>
    </row>
    <row r="29" spans="1:18" ht="30" customHeight="1">
      <c r="A29" s="35">
        <v>19</v>
      </c>
      <c r="B29" s="38"/>
      <c r="C29" s="29"/>
      <c r="D29" s="29"/>
      <c r="E29" s="54"/>
      <c r="F29" s="54"/>
      <c r="G29" s="71"/>
      <c r="H29" s="75">
        <f>IF($E$3="si",($H$5/$H$6*G29),IF($E$3="no",G29*$H$4,0))</f>
        <v>0</v>
      </c>
      <c r="I29" s="57"/>
      <c r="J29" s="57"/>
      <c r="K29" s="30"/>
      <c r="L29" s="31"/>
      <c r="M29" s="31"/>
      <c r="N29" s="33"/>
      <c r="O29" s="36"/>
      <c r="P29" s="34" t="str">
        <f t="shared" si="3"/>
        <v/>
      </c>
      <c r="R29" s="2"/>
    </row>
    <row r="30" spans="1:18" ht="30" customHeight="1">
      <c r="A30" s="35">
        <v>20</v>
      </c>
      <c r="B30" s="38"/>
      <c r="C30" s="29"/>
      <c r="D30" s="37"/>
      <c r="E30" s="76"/>
      <c r="F30" s="54"/>
      <c r="G30" s="71"/>
      <c r="H30" s="75"/>
      <c r="I30" s="57"/>
      <c r="J30" s="57"/>
      <c r="K30" s="30"/>
      <c r="L30" s="31"/>
      <c r="M30" s="31"/>
      <c r="N30" s="33">
        <f t="shared" si="4"/>
        <v>0</v>
      </c>
      <c r="O30" s="36"/>
      <c r="P30" s="34" t="str">
        <f t="shared" si="3"/>
        <v/>
      </c>
      <c r="R30" s="2"/>
    </row>
    <row r="31" spans="1:18" ht="46.5" customHeight="1">
      <c r="A31" s="35">
        <v>21</v>
      </c>
      <c r="B31" s="28"/>
      <c r="C31" s="29"/>
      <c r="D31" s="77"/>
      <c r="E31" s="54"/>
      <c r="F31" s="54"/>
      <c r="G31" s="71"/>
      <c r="H31" s="75"/>
      <c r="I31" s="57"/>
      <c r="J31" s="57"/>
      <c r="K31" s="30"/>
      <c r="L31" s="31"/>
      <c r="M31" s="31"/>
      <c r="N31" s="33">
        <f t="shared" si="4"/>
        <v>0</v>
      </c>
      <c r="O31" s="36"/>
      <c r="P31" s="34" t="str">
        <f t="shared" si="3"/>
        <v/>
      </c>
      <c r="R31" s="2"/>
    </row>
    <row r="32" spans="1:18" ht="30" hidden="1" customHeight="1">
      <c r="A32" s="35">
        <v>20</v>
      </c>
      <c r="B32" s="28"/>
      <c r="C32" s="29"/>
      <c r="D32" s="37"/>
      <c r="E32" s="54"/>
      <c r="F32" s="54"/>
      <c r="G32" s="72"/>
      <c r="H32" s="57"/>
      <c r="I32" s="57"/>
      <c r="J32" s="57"/>
      <c r="K32" s="30"/>
      <c r="L32" s="31"/>
      <c r="M32" s="31"/>
      <c r="N32" s="33">
        <f t="shared" si="4"/>
        <v>0</v>
      </c>
      <c r="O32" s="36"/>
      <c r="P32" s="34" t="str">
        <f t="shared" si="3"/>
        <v/>
      </c>
      <c r="R32" s="2"/>
    </row>
    <row r="33" spans="1:18" ht="30" hidden="1" customHeight="1">
      <c r="A33" s="35">
        <v>21</v>
      </c>
      <c r="B33" s="28"/>
      <c r="C33" s="29"/>
      <c r="D33" s="37"/>
      <c r="E33" s="54"/>
      <c r="F33" s="54"/>
      <c r="G33" s="72"/>
      <c r="H33" s="57"/>
      <c r="I33" s="57"/>
      <c r="J33" s="57"/>
      <c r="K33" s="30"/>
      <c r="L33" s="31"/>
      <c r="M33" s="31"/>
      <c r="N33" s="33">
        <f t="shared" si="4"/>
        <v>0</v>
      </c>
      <c r="O33" s="36"/>
      <c r="P33" s="34" t="str">
        <f t="shared" si="3"/>
        <v/>
      </c>
      <c r="R33" s="2"/>
    </row>
    <row r="34" spans="1:18" ht="30" hidden="1" customHeight="1">
      <c r="A34" s="35">
        <v>22</v>
      </c>
      <c r="B34" s="28"/>
      <c r="C34" s="29"/>
      <c r="D34" s="37"/>
      <c r="E34" s="54"/>
      <c r="F34" s="54"/>
      <c r="G34" s="72"/>
      <c r="H34" s="57"/>
      <c r="I34" s="57"/>
      <c r="J34" s="57"/>
      <c r="K34" s="30"/>
      <c r="L34" s="31"/>
      <c r="M34" s="31"/>
      <c r="N34" s="33">
        <f t="shared" si="4"/>
        <v>0</v>
      </c>
      <c r="O34" s="36"/>
      <c r="P34" s="34" t="str">
        <f t="shared" si="3"/>
        <v/>
      </c>
      <c r="R34" s="2"/>
    </row>
    <row r="35" spans="1:18" ht="30" hidden="1" customHeight="1">
      <c r="A35" s="35">
        <v>23</v>
      </c>
      <c r="B35" s="28"/>
      <c r="C35" s="29"/>
      <c r="D35" s="37"/>
      <c r="E35" s="54"/>
      <c r="F35" s="54"/>
      <c r="G35" s="72"/>
      <c r="H35" s="57"/>
      <c r="I35" s="57"/>
      <c r="J35" s="57"/>
      <c r="K35" s="30"/>
      <c r="L35" s="31"/>
      <c r="M35" s="31"/>
      <c r="N35" s="33">
        <f t="shared" si="4"/>
        <v>0</v>
      </c>
      <c r="O35" s="36"/>
      <c r="P35" s="34" t="str">
        <f t="shared" si="3"/>
        <v/>
      </c>
      <c r="R35" s="2"/>
    </row>
    <row r="36" spans="1:18" ht="30" hidden="1" customHeight="1">
      <c r="A36" s="35">
        <v>24</v>
      </c>
      <c r="B36" s="28"/>
      <c r="C36" s="29"/>
      <c r="D36" s="37"/>
      <c r="E36" s="54"/>
      <c r="F36" s="54"/>
      <c r="G36" s="72"/>
      <c r="H36" s="57"/>
      <c r="I36" s="57"/>
      <c r="J36" s="57"/>
      <c r="K36" s="30"/>
      <c r="L36" s="31"/>
      <c r="M36" s="31"/>
      <c r="N36" s="33">
        <f t="shared" si="4"/>
        <v>0</v>
      </c>
      <c r="O36" s="36"/>
      <c r="P36" s="34" t="str">
        <f t="shared" si="3"/>
        <v/>
      </c>
      <c r="R36" s="2"/>
    </row>
    <row r="37" spans="1:18" ht="30" hidden="1" customHeight="1">
      <c r="A37" s="35">
        <v>25</v>
      </c>
      <c r="B37" s="28"/>
      <c r="C37" s="29"/>
      <c r="D37" s="37"/>
      <c r="E37" s="54"/>
      <c r="F37" s="54"/>
      <c r="G37" s="72"/>
      <c r="H37" s="57"/>
      <c r="I37" s="57"/>
      <c r="J37" s="57"/>
      <c r="K37" s="30"/>
      <c r="L37" s="31"/>
      <c r="M37" s="31"/>
      <c r="N37" s="33">
        <f t="shared" si="4"/>
        <v>0</v>
      </c>
      <c r="O37" s="36"/>
      <c r="P37" s="34" t="str">
        <f t="shared" si="3"/>
        <v/>
      </c>
      <c r="R37" s="2"/>
    </row>
    <row r="38" spans="1:18" ht="30" hidden="1" customHeight="1">
      <c r="A38" s="35">
        <v>26</v>
      </c>
      <c r="B38" s="28"/>
      <c r="C38" s="29"/>
      <c r="D38" s="37"/>
      <c r="E38" s="54"/>
      <c r="F38" s="54"/>
      <c r="G38" s="72"/>
      <c r="H38" s="57"/>
      <c r="I38" s="57"/>
      <c r="J38" s="57"/>
      <c r="K38" s="30"/>
      <c r="L38" s="31"/>
      <c r="M38" s="31"/>
      <c r="N38" s="33">
        <f t="shared" si="4"/>
        <v>0</v>
      </c>
      <c r="O38" s="36"/>
      <c r="P38" s="34" t="str">
        <f t="shared" si="3"/>
        <v/>
      </c>
      <c r="R38" s="2"/>
    </row>
    <row r="39" spans="1:18" ht="30" hidden="1" customHeight="1">
      <c r="A39" s="35">
        <v>27</v>
      </c>
      <c r="B39" s="28"/>
      <c r="C39" s="29"/>
      <c r="D39" s="37"/>
      <c r="E39" s="54"/>
      <c r="F39" s="54"/>
      <c r="G39" s="72"/>
      <c r="H39" s="57"/>
      <c r="I39" s="57"/>
      <c r="J39" s="57"/>
      <c r="K39" s="30"/>
      <c r="L39" s="31"/>
      <c r="M39" s="31"/>
      <c r="N39" s="33">
        <f t="shared" si="4"/>
        <v>0</v>
      </c>
      <c r="O39" s="36"/>
      <c r="P39" s="34" t="str">
        <f t="shared" si="3"/>
        <v/>
      </c>
      <c r="R39" s="2"/>
    </row>
    <row r="40" spans="1:18" ht="30" hidden="1" customHeight="1">
      <c r="A40" s="35">
        <v>28</v>
      </c>
      <c r="B40" s="28"/>
      <c r="C40" s="29"/>
      <c r="D40" s="37"/>
      <c r="E40" s="54"/>
      <c r="F40" s="54"/>
      <c r="G40" s="72"/>
      <c r="H40" s="57"/>
      <c r="I40" s="57"/>
      <c r="J40" s="57"/>
      <c r="K40" s="30"/>
      <c r="L40" s="31"/>
      <c r="M40" s="31"/>
      <c r="N40" s="33">
        <f t="shared" si="4"/>
        <v>0</v>
      </c>
      <c r="O40" s="36"/>
      <c r="P40" s="34" t="str">
        <f t="shared" si="3"/>
        <v/>
      </c>
      <c r="R40" s="2"/>
    </row>
    <row r="41" spans="1:18" ht="30" hidden="1" customHeight="1">
      <c r="A41" s="35">
        <v>29</v>
      </c>
      <c r="B41" s="28"/>
      <c r="C41" s="29"/>
      <c r="D41" s="37"/>
      <c r="E41" s="54"/>
      <c r="F41" s="54"/>
      <c r="G41" s="72"/>
      <c r="H41" s="57"/>
      <c r="I41" s="57"/>
      <c r="J41" s="57"/>
      <c r="K41" s="30"/>
      <c r="L41" s="31"/>
      <c r="M41" s="31"/>
      <c r="N41" s="33">
        <f t="shared" si="4"/>
        <v>0</v>
      </c>
      <c r="O41" s="36"/>
      <c r="P41" s="34" t="str">
        <f t="shared" si="3"/>
        <v/>
      </c>
      <c r="R41" s="2"/>
    </row>
    <row r="42" spans="1:18" ht="30" hidden="1" customHeight="1">
      <c r="A42" s="35">
        <v>30</v>
      </c>
      <c r="B42" s="28"/>
      <c r="C42" s="29"/>
      <c r="D42" s="37"/>
      <c r="E42" s="54"/>
      <c r="F42" s="54"/>
      <c r="G42" s="72"/>
      <c r="H42" s="57"/>
      <c r="I42" s="57"/>
      <c r="J42" s="57"/>
      <c r="K42" s="30"/>
      <c r="L42" s="31"/>
      <c r="M42" s="31"/>
      <c r="N42" s="33">
        <f t="shared" si="4"/>
        <v>0</v>
      </c>
      <c r="O42" s="36"/>
      <c r="P42" s="34" t="str">
        <f t="shared" si="3"/>
        <v/>
      </c>
      <c r="R42" s="2"/>
    </row>
    <row r="43" spans="1:18" ht="30" hidden="1" customHeight="1">
      <c r="A43" s="35">
        <v>31</v>
      </c>
      <c r="B43" s="28"/>
      <c r="C43" s="29"/>
      <c r="D43" s="37"/>
      <c r="E43" s="54"/>
      <c r="F43" s="54"/>
      <c r="G43" s="72"/>
      <c r="H43" s="57"/>
      <c r="I43" s="57"/>
      <c r="J43" s="57"/>
      <c r="K43" s="30"/>
      <c r="L43" s="31"/>
      <c r="M43" s="31"/>
      <c r="N43" s="33">
        <f t="shared" si="4"/>
        <v>0</v>
      </c>
      <c r="O43" s="36"/>
      <c r="P43" s="34" t="str">
        <f t="shared" si="3"/>
        <v/>
      </c>
      <c r="R43" s="2"/>
    </row>
    <row r="44" spans="1:18" ht="30" hidden="1" customHeight="1">
      <c r="A44" s="35">
        <v>32</v>
      </c>
      <c r="B44" s="28"/>
      <c r="C44" s="29"/>
      <c r="D44" s="37"/>
      <c r="E44" s="54"/>
      <c r="F44" s="54"/>
      <c r="G44" s="72"/>
      <c r="H44" s="57">
        <f t="shared" si="1"/>
        <v>0</v>
      </c>
      <c r="I44" s="57"/>
      <c r="J44" s="57"/>
      <c r="K44" s="30"/>
      <c r="L44" s="31"/>
      <c r="M44" s="31"/>
      <c r="N44" s="33">
        <f t="shared" si="4"/>
        <v>0</v>
      </c>
      <c r="O44" s="36"/>
      <c r="P44" s="34" t="str">
        <f t="shared" si="3"/>
        <v/>
      </c>
      <c r="R44" s="2"/>
    </row>
    <row r="45" spans="1:18" ht="30" hidden="1" customHeight="1">
      <c r="A45" s="35">
        <v>33</v>
      </c>
      <c r="B45" s="28"/>
      <c r="C45" s="29"/>
      <c r="D45" s="37"/>
      <c r="E45" s="54"/>
      <c r="F45" s="54"/>
      <c r="G45" s="72"/>
      <c r="H45" s="57">
        <f t="shared" si="1"/>
        <v>0</v>
      </c>
      <c r="I45" s="57"/>
      <c r="J45" s="57"/>
      <c r="K45" s="30"/>
      <c r="L45" s="31"/>
      <c r="M45" s="31"/>
      <c r="N45" s="33">
        <f t="shared" si="4"/>
        <v>0</v>
      </c>
      <c r="O45" s="36"/>
      <c r="P45" s="34" t="str">
        <f t="shared" si="3"/>
        <v/>
      </c>
      <c r="R45" s="2"/>
    </row>
    <row r="46" spans="1:18" ht="30" hidden="1" customHeight="1">
      <c r="A46" s="35">
        <v>34</v>
      </c>
      <c r="B46" s="28"/>
      <c r="C46" s="29"/>
      <c r="D46" s="37"/>
      <c r="E46" s="54"/>
      <c r="F46" s="54"/>
      <c r="G46" s="72"/>
      <c r="H46" s="57">
        <f t="shared" si="1"/>
        <v>0</v>
      </c>
      <c r="I46" s="57"/>
      <c r="J46" s="57"/>
      <c r="K46" s="30"/>
      <c r="L46" s="31"/>
      <c r="M46" s="31"/>
      <c r="N46" s="33">
        <f t="shared" si="4"/>
        <v>0</v>
      </c>
      <c r="O46" s="36"/>
      <c r="P46" s="34" t="str">
        <f t="shared" si="3"/>
        <v/>
      </c>
      <c r="R46" s="2"/>
    </row>
    <row r="47" spans="1:18" ht="30" hidden="1" customHeight="1">
      <c r="A47" s="35">
        <v>35</v>
      </c>
      <c r="B47" s="28"/>
      <c r="C47" s="29"/>
      <c r="D47" s="37"/>
      <c r="E47" s="54"/>
      <c r="F47" s="54"/>
      <c r="G47" s="72"/>
      <c r="H47" s="57">
        <f t="shared" si="1"/>
        <v>0</v>
      </c>
      <c r="I47" s="57"/>
      <c r="J47" s="57"/>
      <c r="K47" s="30"/>
      <c r="L47" s="31"/>
      <c r="M47" s="31"/>
      <c r="N47" s="33">
        <f t="shared" si="4"/>
        <v>0</v>
      </c>
      <c r="O47" s="36"/>
      <c r="P47" s="34" t="str">
        <f t="shared" si="3"/>
        <v/>
      </c>
      <c r="R47" s="2"/>
    </row>
    <row r="48" spans="1:18" ht="30" hidden="1" customHeight="1">
      <c r="A48" s="35">
        <v>36</v>
      </c>
      <c r="B48" s="28"/>
      <c r="C48" s="29"/>
      <c r="D48" s="37"/>
      <c r="E48" s="54"/>
      <c r="F48" s="54"/>
      <c r="G48" s="72"/>
      <c r="H48" s="57">
        <f t="shared" si="1"/>
        <v>0</v>
      </c>
      <c r="I48" s="57"/>
      <c r="J48" s="57"/>
      <c r="K48" s="30"/>
      <c r="L48" s="31"/>
      <c r="M48" s="31"/>
      <c r="N48" s="33">
        <f t="shared" si="4"/>
        <v>0</v>
      </c>
      <c r="O48" s="36"/>
      <c r="P48" s="34" t="str">
        <f t="shared" si="3"/>
        <v/>
      </c>
      <c r="R48" s="2"/>
    </row>
    <row r="49" spans="1:18" ht="30" hidden="1" customHeight="1">
      <c r="A49" s="35">
        <v>37</v>
      </c>
      <c r="B49" s="28"/>
      <c r="C49" s="29"/>
      <c r="D49" s="37"/>
      <c r="E49" s="54"/>
      <c r="F49" s="54"/>
      <c r="G49" s="72"/>
      <c r="H49" s="57">
        <f t="shared" si="1"/>
        <v>0</v>
      </c>
      <c r="I49" s="57"/>
      <c r="J49" s="57"/>
      <c r="K49" s="30"/>
      <c r="L49" s="31"/>
      <c r="M49" s="31"/>
      <c r="N49" s="33">
        <f t="shared" si="4"/>
        <v>0</v>
      </c>
      <c r="O49" s="36"/>
      <c r="P49" s="34" t="str">
        <f t="shared" si="3"/>
        <v/>
      </c>
      <c r="R49" s="2"/>
    </row>
    <row r="50" spans="1:18" ht="30" hidden="1" customHeight="1">
      <c r="A50" s="35">
        <v>38</v>
      </c>
      <c r="B50" s="28"/>
      <c r="C50" s="29"/>
      <c r="D50" s="37"/>
      <c r="E50" s="54"/>
      <c r="F50" s="54"/>
      <c r="G50" s="72"/>
      <c r="H50" s="57">
        <f t="shared" si="1"/>
        <v>0</v>
      </c>
      <c r="I50" s="57"/>
      <c r="J50" s="57"/>
      <c r="K50" s="30"/>
      <c r="L50" s="31"/>
      <c r="M50" s="31"/>
      <c r="N50" s="33">
        <f t="shared" si="4"/>
        <v>0</v>
      </c>
      <c r="O50" s="36"/>
      <c r="P50" s="34" t="str">
        <f t="shared" si="3"/>
        <v/>
      </c>
      <c r="R50" s="2"/>
    </row>
    <row r="51" spans="1:18" ht="30" hidden="1" customHeight="1">
      <c r="A51" s="35">
        <v>39</v>
      </c>
      <c r="B51" s="28"/>
      <c r="C51" s="29"/>
      <c r="D51" s="37"/>
      <c r="E51" s="54"/>
      <c r="F51" s="54"/>
      <c r="G51" s="72"/>
      <c r="H51" s="57">
        <f t="shared" si="1"/>
        <v>0</v>
      </c>
      <c r="I51" s="57"/>
      <c r="J51" s="57"/>
      <c r="K51" s="30"/>
      <c r="L51" s="31"/>
      <c r="M51" s="31"/>
      <c r="N51" s="33">
        <f t="shared" si="4"/>
        <v>0</v>
      </c>
      <c r="O51" s="36"/>
      <c r="P51" s="34" t="str">
        <f t="shared" si="3"/>
        <v/>
      </c>
      <c r="R51" s="2"/>
    </row>
    <row r="52" spans="1:18" ht="30" hidden="1" customHeight="1">
      <c r="A52" s="35">
        <v>40</v>
      </c>
      <c r="B52" s="28"/>
      <c r="C52" s="29"/>
      <c r="D52" s="37"/>
      <c r="E52" s="54"/>
      <c r="F52" s="54"/>
      <c r="G52" s="72"/>
      <c r="H52" s="57">
        <f t="shared" si="1"/>
        <v>0</v>
      </c>
      <c r="I52" s="57"/>
      <c r="J52" s="57"/>
      <c r="K52" s="30"/>
      <c r="L52" s="31"/>
      <c r="M52" s="31"/>
      <c r="N52" s="33">
        <f t="shared" si="4"/>
        <v>0</v>
      </c>
      <c r="O52" s="36"/>
      <c r="P52" s="34" t="str">
        <f t="shared" si="3"/>
        <v/>
      </c>
      <c r="R52" s="2"/>
    </row>
    <row r="53" spans="1:18" ht="30" hidden="1" customHeight="1">
      <c r="A53" s="35">
        <v>41</v>
      </c>
      <c r="B53" s="28"/>
      <c r="C53" s="29"/>
      <c r="D53" s="37"/>
      <c r="E53" s="54"/>
      <c r="F53" s="54"/>
      <c r="G53" s="72"/>
      <c r="H53" s="57">
        <f t="shared" si="1"/>
        <v>0</v>
      </c>
      <c r="I53" s="57"/>
      <c r="J53" s="57"/>
      <c r="K53" s="30"/>
      <c r="L53" s="31"/>
      <c r="M53" s="31"/>
      <c r="N53" s="33">
        <f t="shared" si="4"/>
        <v>0</v>
      </c>
      <c r="O53" s="36"/>
      <c r="P53" s="34" t="str">
        <f t="shared" si="3"/>
        <v/>
      </c>
      <c r="R53" s="2"/>
    </row>
    <row r="54" spans="1:18" ht="30" hidden="1" customHeight="1">
      <c r="A54" s="35">
        <v>42</v>
      </c>
      <c r="B54" s="28"/>
      <c r="C54" s="29"/>
      <c r="D54" s="37"/>
      <c r="E54" s="54"/>
      <c r="F54" s="54"/>
      <c r="G54" s="72"/>
      <c r="H54" s="57">
        <f t="shared" si="1"/>
        <v>0</v>
      </c>
      <c r="I54" s="57"/>
      <c r="J54" s="57"/>
      <c r="K54" s="30"/>
      <c r="L54" s="31"/>
      <c r="M54" s="31"/>
      <c r="N54" s="33">
        <f t="shared" si="4"/>
        <v>0</v>
      </c>
      <c r="O54" s="36"/>
      <c r="P54" s="34" t="str">
        <f t="shared" si="3"/>
        <v/>
      </c>
      <c r="R54" s="2"/>
    </row>
    <row r="55" spans="1:18" ht="30" hidden="1" customHeight="1">
      <c r="A55" s="35">
        <v>43</v>
      </c>
      <c r="B55" s="28"/>
      <c r="C55" s="29"/>
      <c r="D55" s="37"/>
      <c r="E55" s="54"/>
      <c r="F55" s="54"/>
      <c r="G55" s="72"/>
      <c r="H55" s="57">
        <f t="shared" si="1"/>
        <v>0</v>
      </c>
      <c r="I55" s="57"/>
      <c r="J55" s="57"/>
      <c r="K55" s="30"/>
      <c r="L55" s="31"/>
      <c r="M55" s="31"/>
      <c r="N55" s="33">
        <f t="shared" si="4"/>
        <v>0</v>
      </c>
      <c r="O55" s="36"/>
      <c r="P55" s="34" t="str">
        <f t="shared" si="3"/>
        <v/>
      </c>
      <c r="R55" s="2"/>
    </row>
    <row r="56" spans="1:18" ht="30" hidden="1" customHeight="1">
      <c r="A56" s="35">
        <v>44</v>
      </c>
      <c r="B56" s="28"/>
      <c r="C56" s="29"/>
      <c r="D56" s="37"/>
      <c r="E56" s="54"/>
      <c r="F56" s="54"/>
      <c r="G56" s="72"/>
      <c r="H56" s="57">
        <f t="shared" si="1"/>
        <v>0</v>
      </c>
      <c r="I56" s="57"/>
      <c r="J56" s="57"/>
      <c r="K56" s="30"/>
      <c r="L56" s="31"/>
      <c r="M56" s="31"/>
      <c r="N56" s="33">
        <f t="shared" si="4"/>
        <v>0</v>
      </c>
      <c r="O56" s="36"/>
      <c r="P56" s="34" t="str">
        <f t="shared" si="3"/>
        <v/>
      </c>
      <c r="R56" s="2"/>
    </row>
    <row r="57" spans="1:18" ht="30" hidden="1" customHeight="1">
      <c r="A57" s="35">
        <v>45</v>
      </c>
      <c r="B57" s="28"/>
      <c r="C57" s="29"/>
      <c r="D57" s="37"/>
      <c r="E57" s="54"/>
      <c r="F57" s="54"/>
      <c r="G57" s="72"/>
      <c r="H57" s="57">
        <f t="shared" si="1"/>
        <v>0</v>
      </c>
      <c r="I57" s="57"/>
      <c r="J57" s="57"/>
      <c r="K57" s="30"/>
      <c r="L57" s="31"/>
      <c r="M57" s="31"/>
      <c r="N57" s="33">
        <f t="shared" si="4"/>
        <v>0</v>
      </c>
      <c r="O57" s="36"/>
      <c r="P57" s="34" t="str">
        <f t="shared" si="3"/>
        <v/>
      </c>
      <c r="R57" s="2"/>
    </row>
    <row r="58" spans="1:18" ht="30" hidden="1" customHeight="1">
      <c r="A58" s="35">
        <v>46</v>
      </c>
      <c r="B58" s="28"/>
      <c r="C58" s="29"/>
      <c r="D58" s="37"/>
      <c r="E58" s="54"/>
      <c r="F58" s="54"/>
      <c r="G58" s="72"/>
      <c r="H58" s="57">
        <f t="shared" si="1"/>
        <v>0</v>
      </c>
      <c r="I58" s="57"/>
      <c r="J58" s="57"/>
      <c r="K58" s="30"/>
      <c r="L58" s="31"/>
      <c r="M58" s="31"/>
      <c r="N58" s="33">
        <f t="shared" si="4"/>
        <v>0</v>
      </c>
      <c r="O58" s="36"/>
      <c r="P58" s="34" t="str">
        <f t="shared" si="3"/>
        <v/>
      </c>
      <c r="R58" s="2"/>
    </row>
    <row r="59" spans="1:18" ht="30" hidden="1" customHeight="1">
      <c r="A59" s="35">
        <v>47</v>
      </c>
      <c r="B59" s="28"/>
      <c r="C59" s="29"/>
      <c r="D59" s="37"/>
      <c r="E59" s="54"/>
      <c r="F59" s="54"/>
      <c r="G59" s="72"/>
      <c r="H59" s="57">
        <f t="shared" si="1"/>
        <v>0</v>
      </c>
      <c r="I59" s="57"/>
      <c r="J59" s="57"/>
      <c r="K59" s="30"/>
      <c r="L59" s="31"/>
      <c r="M59" s="31"/>
      <c r="N59" s="33">
        <f t="shared" si="4"/>
        <v>0</v>
      </c>
      <c r="O59" s="36"/>
      <c r="P59" s="34" t="str">
        <f t="shared" si="3"/>
        <v/>
      </c>
      <c r="R59" s="2"/>
    </row>
    <row r="60" spans="1:18" ht="30" hidden="1" customHeight="1">
      <c r="A60" s="35">
        <v>48</v>
      </c>
      <c r="B60" s="28"/>
      <c r="C60" s="29"/>
      <c r="D60" s="37"/>
      <c r="E60" s="54"/>
      <c r="F60" s="54"/>
      <c r="G60" s="72"/>
      <c r="H60" s="57">
        <f t="shared" si="1"/>
        <v>0</v>
      </c>
      <c r="I60" s="57"/>
      <c r="J60" s="57"/>
      <c r="K60" s="30"/>
      <c r="L60" s="31"/>
      <c r="M60" s="31"/>
      <c r="N60" s="33">
        <f t="shared" si="4"/>
        <v>0</v>
      </c>
      <c r="O60" s="36"/>
      <c r="P60" s="34" t="str">
        <f t="shared" si="3"/>
        <v/>
      </c>
      <c r="R60" s="2"/>
    </row>
    <row r="61" spans="1:18" ht="30" hidden="1" customHeight="1">
      <c r="A61" s="35">
        <v>49</v>
      </c>
      <c r="B61" s="28"/>
      <c r="C61" s="29"/>
      <c r="D61" s="37"/>
      <c r="E61" s="54"/>
      <c r="F61" s="54"/>
      <c r="G61" s="72"/>
      <c r="H61" s="57">
        <f t="shared" si="1"/>
        <v>0</v>
      </c>
      <c r="I61" s="57"/>
      <c r="J61" s="57"/>
      <c r="K61" s="30"/>
      <c r="L61" s="31"/>
      <c r="M61" s="31"/>
      <c r="N61" s="33">
        <f t="shared" si="4"/>
        <v>0</v>
      </c>
      <c r="O61" s="36"/>
      <c r="P61" s="34" t="str">
        <f t="shared" si="3"/>
        <v/>
      </c>
      <c r="R61" s="2"/>
    </row>
    <row r="62" spans="1:18" ht="30" hidden="1" customHeight="1">
      <c r="A62" s="35">
        <v>50</v>
      </c>
      <c r="B62" s="28"/>
      <c r="C62" s="29"/>
      <c r="D62" s="37"/>
      <c r="E62" s="54"/>
      <c r="F62" s="54"/>
      <c r="G62" s="72"/>
      <c r="H62" s="57">
        <f t="shared" si="1"/>
        <v>0</v>
      </c>
      <c r="I62" s="57"/>
      <c r="J62" s="57"/>
      <c r="K62" s="30"/>
      <c r="L62" s="31"/>
      <c r="M62" s="31"/>
      <c r="N62" s="33">
        <f t="shared" si="4"/>
        <v>0</v>
      </c>
      <c r="O62" s="36"/>
      <c r="P62" s="34" t="str">
        <f t="shared" si="3"/>
        <v/>
      </c>
      <c r="R62" s="2"/>
    </row>
    <row r="63" spans="1:18" ht="30" hidden="1" customHeight="1">
      <c r="A63" s="35">
        <v>51</v>
      </c>
      <c r="B63" s="28"/>
      <c r="C63" s="29"/>
      <c r="D63" s="37"/>
      <c r="E63" s="54"/>
      <c r="F63" s="54"/>
      <c r="G63" s="72"/>
      <c r="H63" s="57">
        <f t="shared" si="1"/>
        <v>0</v>
      </c>
      <c r="I63" s="57"/>
      <c r="J63" s="57"/>
      <c r="K63" s="30"/>
      <c r="L63" s="31"/>
      <c r="M63" s="31"/>
      <c r="N63" s="33">
        <f t="shared" si="4"/>
        <v>0</v>
      </c>
      <c r="O63" s="36"/>
      <c r="P63" s="34" t="str">
        <f t="shared" si="3"/>
        <v/>
      </c>
      <c r="R63" s="2"/>
    </row>
    <row r="64" spans="1:18" ht="30" hidden="1" customHeight="1">
      <c r="A64" s="35">
        <v>52</v>
      </c>
      <c r="B64" s="28"/>
      <c r="C64" s="29"/>
      <c r="D64" s="37"/>
      <c r="E64" s="54"/>
      <c r="F64" s="54"/>
      <c r="G64" s="72"/>
      <c r="H64" s="57">
        <f t="shared" si="1"/>
        <v>0</v>
      </c>
      <c r="I64" s="57"/>
      <c r="J64" s="57"/>
      <c r="K64" s="30"/>
      <c r="L64" s="31"/>
      <c r="M64" s="31"/>
      <c r="N64" s="33">
        <f t="shared" si="4"/>
        <v>0</v>
      </c>
      <c r="O64" s="36"/>
      <c r="P64" s="34" t="str">
        <f t="shared" si="3"/>
        <v/>
      </c>
      <c r="R64" s="2"/>
    </row>
    <row r="65" spans="1:18" ht="30" hidden="1" customHeight="1">
      <c r="A65" s="35">
        <v>53</v>
      </c>
      <c r="B65" s="28"/>
      <c r="C65" s="29"/>
      <c r="D65" s="37"/>
      <c r="E65" s="54"/>
      <c r="F65" s="54"/>
      <c r="G65" s="72"/>
      <c r="H65" s="57">
        <f t="shared" si="1"/>
        <v>0</v>
      </c>
      <c r="I65" s="57"/>
      <c r="J65" s="57"/>
      <c r="K65" s="30"/>
      <c r="L65" s="31"/>
      <c r="M65" s="31"/>
      <c r="N65" s="33">
        <f t="shared" si="4"/>
        <v>0</v>
      </c>
      <c r="O65" s="36"/>
      <c r="P65" s="34" t="str">
        <f t="shared" si="3"/>
        <v/>
      </c>
      <c r="R65" s="2"/>
    </row>
    <row r="66" spans="1:18" ht="30" hidden="1" customHeight="1">
      <c r="A66" s="35">
        <v>54</v>
      </c>
      <c r="B66" s="28"/>
      <c r="C66" s="29"/>
      <c r="D66" s="37"/>
      <c r="E66" s="54"/>
      <c r="F66" s="54"/>
      <c r="G66" s="72"/>
      <c r="H66" s="57">
        <f t="shared" si="1"/>
        <v>0</v>
      </c>
      <c r="I66" s="57"/>
      <c r="J66" s="57"/>
      <c r="K66" s="30"/>
      <c r="L66" s="31"/>
      <c r="M66" s="31"/>
      <c r="N66" s="33">
        <f t="shared" si="4"/>
        <v>0</v>
      </c>
      <c r="O66" s="36"/>
      <c r="P66" s="34" t="str">
        <f t="shared" si="3"/>
        <v/>
      </c>
      <c r="R66" s="2"/>
    </row>
    <row r="67" spans="1:18" ht="30" hidden="1" customHeight="1">
      <c r="A67" s="35">
        <v>55</v>
      </c>
      <c r="B67" s="28"/>
      <c r="C67" s="29"/>
      <c r="D67" s="37"/>
      <c r="E67" s="54"/>
      <c r="F67" s="54"/>
      <c r="G67" s="72"/>
      <c r="H67" s="57">
        <f t="shared" si="1"/>
        <v>0</v>
      </c>
      <c r="I67" s="57"/>
      <c r="J67" s="57"/>
      <c r="K67" s="30"/>
      <c r="L67" s="31"/>
      <c r="M67" s="31"/>
      <c r="N67" s="33">
        <f t="shared" si="4"/>
        <v>0</v>
      </c>
      <c r="O67" s="36"/>
      <c r="P67" s="34" t="str">
        <f t="shared" si="3"/>
        <v/>
      </c>
      <c r="R67" s="2"/>
    </row>
    <row r="68" spans="1:18" ht="30" hidden="1" customHeight="1">
      <c r="A68" s="35">
        <v>56</v>
      </c>
      <c r="B68" s="28"/>
      <c r="C68" s="29"/>
      <c r="D68" s="37"/>
      <c r="E68" s="54"/>
      <c r="F68" s="54"/>
      <c r="G68" s="72"/>
      <c r="H68" s="57">
        <f t="shared" si="1"/>
        <v>0</v>
      </c>
      <c r="I68" s="57"/>
      <c r="J68" s="57"/>
      <c r="K68" s="30"/>
      <c r="L68" s="31"/>
      <c r="M68" s="31"/>
      <c r="N68" s="33">
        <f t="shared" si="4"/>
        <v>0</v>
      </c>
      <c r="O68" s="36"/>
      <c r="P68" s="34" t="str">
        <f t="shared" si="3"/>
        <v/>
      </c>
      <c r="R68" s="2"/>
    </row>
    <row r="69" spans="1:18" ht="30" hidden="1" customHeight="1">
      <c r="A69" s="35">
        <v>57</v>
      </c>
      <c r="B69" s="28"/>
      <c r="C69" s="29"/>
      <c r="D69" s="37"/>
      <c r="E69" s="54"/>
      <c r="F69" s="54"/>
      <c r="G69" s="72"/>
      <c r="H69" s="57">
        <f t="shared" si="1"/>
        <v>0</v>
      </c>
      <c r="I69" s="57"/>
      <c r="J69" s="57"/>
      <c r="K69" s="30"/>
      <c r="L69" s="31"/>
      <c r="M69" s="31"/>
      <c r="N69" s="33">
        <f t="shared" si="4"/>
        <v>0</v>
      </c>
      <c r="O69" s="36"/>
      <c r="P69" s="34" t="str">
        <f t="shared" si="3"/>
        <v/>
      </c>
      <c r="R69" s="2"/>
    </row>
    <row r="70" spans="1:18" ht="30" hidden="1" customHeight="1">
      <c r="A70" s="35">
        <v>58</v>
      </c>
      <c r="B70" s="28"/>
      <c r="C70" s="29"/>
      <c r="D70" s="37"/>
      <c r="E70" s="54"/>
      <c r="F70" s="54"/>
      <c r="G70" s="72"/>
      <c r="H70" s="57">
        <f t="shared" si="1"/>
        <v>0</v>
      </c>
      <c r="I70" s="57"/>
      <c r="J70" s="57"/>
      <c r="K70" s="30"/>
      <c r="L70" s="31"/>
      <c r="M70" s="31"/>
      <c r="N70" s="33">
        <f t="shared" si="4"/>
        <v>0</v>
      </c>
      <c r="O70" s="36"/>
      <c r="P70" s="34" t="str">
        <f t="shared" si="3"/>
        <v/>
      </c>
      <c r="R70" s="2"/>
    </row>
    <row r="71" spans="1:18" ht="30" hidden="1" customHeight="1">
      <c r="A71" s="35">
        <v>59</v>
      </c>
      <c r="B71" s="28"/>
      <c r="C71" s="29"/>
      <c r="D71" s="37"/>
      <c r="E71" s="54"/>
      <c r="F71" s="54"/>
      <c r="G71" s="72"/>
      <c r="H71" s="57">
        <f t="shared" si="1"/>
        <v>0</v>
      </c>
      <c r="I71" s="57"/>
      <c r="J71" s="57"/>
      <c r="K71" s="30"/>
      <c r="L71" s="31"/>
      <c r="M71" s="31"/>
      <c r="N71" s="33">
        <f t="shared" si="4"/>
        <v>0</v>
      </c>
      <c r="O71" s="36"/>
      <c r="P71" s="34" t="str">
        <f t="shared" si="3"/>
        <v/>
      </c>
      <c r="R71" s="2"/>
    </row>
    <row r="72" spans="1:18" ht="30" hidden="1" customHeight="1">
      <c r="A72" s="35">
        <v>60</v>
      </c>
      <c r="B72" s="28"/>
      <c r="C72" s="29"/>
      <c r="D72" s="37"/>
      <c r="E72" s="54"/>
      <c r="F72" s="54"/>
      <c r="G72" s="72"/>
      <c r="H72" s="57">
        <f t="shared" si="1"/>
        <v>0</v>
      </c>
      <c r="I72" s="57"/>
      <c r="J72" s="57"/>
      <c r="K72" s="30"/>
      <c r="L72" s="31"/>
      <c r="M72" s="31"/>
      <c r="N72" s="33">
        <f t="shared" si="4"/>
        <v>0</v>
      </c>
      <c r="O72" s="36"/>
      <c r="P72" s="34" t="str">
        <f t="shared" si="3"/>
        <v/>
      </c>
      <c r="R72" s="2"/>
    </row>
    <row r="73" spans="1:18" ht="30" hidden="1" customHeight="1">
      <c r="A73" s="35">
        <v>61</v>
      </c>
      <c r="B73" s="28"/>
      <c r="C73" s="29"/>
      <c r="D73" s="37"/>
      <c r="E73" s="54"/>
      <c r="F73" s="54"/>
      <c r="G73" s="73"/>
      <c r="H73" s="57">
        <f t="shared" si="1"/>
        <v>0</v>
      </c>
      <c r="I73" s="57"/>
      <c r="J73" s="57"/>
      <c r="K73" s="30"/>
      <c r="L73" s="31"/>
      <c r="M73" s="31"/>
      <c r="N73" s="33">
        <f t="shared" si="4"/>
        <v>0</v>
      </c>
      <c r="O73" s="36"/>
      <c r="P73" s="34" t="str">
        <f t="shared" si="3"/>
        <v/>
      </c>
      <c r="R73" s="2"/>
    </row>
    <row r="74" spans="1:18" ht="30" hidden="1" customHeight="1">
      <c r="A74" s="35">
        <v>62</v>
      </c>
      <c r="B74" s="28"/>
      <c r="C74" s="29"/>
      <c r="D74" s="37"/>
      <c r="E74" s="54"/>
      <c r="F74" s="54"/>
      <c r="G74" s="73"/>
      <c r="H74" s="57">
        <f t="shared" si="1"/>
        <v>0</v>
      </c>
      <c r="I74" s="57"/>
      <c r="J74" s="57"/>
      <c r="K74" s="31"/>
      <c r="L74" s="31"/>
      <c r="M74" s="31"/>
      <c r="N74" s="33">
        <f t="shared" si="4"/>
        <v>0</v>
      </c>
      <c r="O74" s="36"/>
      <c r="P74" s="34" t="str">
        <f t="shared" si="3"/>
        <v/>
      </c>
      <c r="R74" s="2"/>
    </row>
    <row r="75" spans="1:18" ht="30" hidden="1" customHeight="1">
      <c r="A75" s="35">
        <v>63</v>
      </c>
      <c r="B75" s="38"/>
      <c r="C75" s="29"/>
      <c r="D75" s="37"/>
      <c r="E75" s="37"/>
      <c r="F75" s="55"/>
      <c r="G75" s="74"/>
      <c r="H75" s="58">
        <f t="shared" si="1"/>
        <v>0</v>
      </c>
      <c r="I75" s="58"/>
      <c r="J75" s="58"/>
      <c r="K75" s="39"/>
      <c r="L75" s="31"/>
      <c r="M75" s="31"/>
      <c r="N75" s="33">
        <f t="shared" si="4"/>
        <v>0</v>
      </c>
      <c r="O75" s="36"/>
      <c r="P75" s="34" t="str">
        <f t="shared" si="3"/>
        <v/>
      </c>
      <c r="R75" s="2"/>
    </row>
    <row r="76" spans="1:18" ht="30" hidden="1" customHeight="1">
      <c r="A76" s="35">
        <v>64</v>
      </c>
      <c r="B76" s="38"/>
      <c r="C76" s="29"/>
      <c r="D76" s="37"/>
      <c r="E76" s="37"/>
      <c r="F76" s="55"/>
      <c r="G76" s="74"/>
      <c r="H76" s="58">
        <f t="shared" si="1"/>
        <v>0</v>
      </c>
      <c r="I76" s="58"/>
      <c r="J76" s="58"/>
      <c r="K76" s="39"/>
      <c r="L76" s="31"/>
      <c r="M76" s="32"/>
      <c r="N76" s="33">
        <f t="shared" si="4"/>
        <v>0</v>
      </c>
      <c r="O76" s="36"/>
      <c r="P76" s="34" t="str">
        <f t="shared" si="3"/>
        <v/>
      </c>
      <c r="R76" s="2"/>
    </row>
    <row r="77" spans="1:18" ht="30" hidden="1" customHeight="1">
      <c r="A77" s="35">
        <v>65</v>
      </c>
      <c r="B77" s="38"/>
      <c r="C77" s="29"/>
      <c r="D77" s="37"/>
      <c r="E77" s="37"/>
      <c r="F77" s="55"/>
      <c r="G77" s="74"/>
      <c r="H77" s="58">
        <f t="shared" si="1"/>
        <v>0</v>
      </c>
      <c r="I77" s="58"/>
      <c r="J77" s="58"/>
      <c r="K77" s="39"/>
      <c r="L77" s="31"/>
      <c r="M77" s="32"/>
      <c r="N77" s="33">
        <f t="shared" si="4"/>
        <v>0</v>
      </c>
      <c r="O77" s="36"/>
      <c r="P77" s="34" t="str">
        <f t="shared" si="3"/>
        <v/>
      </c>
      <c r="R77" s="2"/>
    </row>
    <row r="78" spans="1:18" ht="30" hidden="1" customHeight="1">
      <c r="A78" s="35">
        <v>66</v>
      </c>
      <c r="B78" s="38"/>
      <c r="C78" s="29"/>
      <c r="D78" s="37"/>
      <c r="E78" s="37"/>
      <c r="F78" s="55"/>
      <c r="G78" s="74"/>
      <c r="H78" s="58">
        <f t="shared" si="1"/>
        <v>0</v>
      </c>
      <c r="I78" s="58"/>
      <c r="J78" s="58"/>
      <c r="K78" s="39"/>
      <c r="L78" s="31"/>
      <c r="M78" s="32"/>
      <c r="N78" s="33">
        <f t="shared" si="4"/>
        <v>0</v>
      </c>
      <c r="O78" s="36"/>
      <c r="P78" s="34" t="str">
        <f t="shared" si="3"/>
        <v/>
      </c>
      <c r="R78" s="2"/>
    </row>
    <row r="79" spans="1:18" ht="30" hidden="1" customHeight="1">
      <c r="A79" s="35">
        <v>67</v>
      </c>
      <c r="B79" s="38"/>
      <c r="C79" s="29"/>
      <c r="D79" s="37"/>
      <c r="E79" s="37"/>
      <c r="F79" s="55"/>
      <c r="G79" s="74"/>
      <c r="H79" s="58">
        <f t="shared" si="1"/>
        <v>0</v>
      </c>
      <c r="I79" s="58"/>
      <c r="J79" s="58"/>
      <c r="K79" s="39"/>
      <c r="L79" s="31"/>
      <c r="M79" s="32"/>
      <c r="N79" s="33">
        <f t="shared" si="4"/>
        <v>0</v>
      </c>
      <c r="O79" s="36"/>
      <c r="P79" s="34" t="str">
        <f t="shared" ref="P79:P84" si="5">IF($F79="Milano","X","")</f>
        <v/>
      </c>
      <c r="R79" s="2"/>
    </row>
    <row r="80" spans="1:18" ht="30" customHeight="1">
      <c r="A80" s="35"/>
      <c r="B80" s="28"/>
      <c r="C80" s="29"/>
      <c r="D80" s="77"/>
      <c r="E80" s="54"/>
      <c r="F80" s="54"/>
      <c r="G80" s="71"/>
      <c r="H80" s="75"/>
      <c r="I80" s="57"/>
      <c r="J80" s="57"/>
      <c r="K80" s="30"/>
      <c r="L80" s="31"/>
      <c r="M80" s="31"/>
      <c r="N80" s="33">
        <f t="shared" ref="N80:N84" si="6">SUM(H80:M80)</f>
        <v>0</v>
      </c>
      <c r="O80" s="36"/>
      <c r="P80" s="34" t="str">
        <f t="shared" si="5"/>
        <v/>
      </c>
      <c r="Q80" s="1"/>
      <c r="R80" s="1"/>
    </row>
    <row r="81" spans="1:18" ht="30" customHeight="1">
      <c r="A81" s="35"/>
      <c r="B81" s="28"/>
      <c r="C81" s="29"/>
      <c r="D81" s="77"/>
      <c r="E81" s="54"/>
      <c r="F81" s="54"/>
      <c r="G81" s="71"/>
      <c r="H81" s="75"/>
      <c r="I81" s="57"/>
      <c r="J81" s="57"/>
      <c r="K81" s="30"/>
      <c r="L81" s="31"/>
      <c r="M81" s="31"/>
      <c r="N81" s="33">
        <f t="shared" si="6"/>
        <v>0</v>
      </c>
      <c r="O81" s="36"/>
      <c r="P81" s="34" t="str">
        <f t="shared" si="5"/>
        <v/>
      </c>
      <c r="Q81" s="1"/>
      <c r="R81" s="1"/>
    </row>
    <row r="82" spans="1:18" ht="30" customHeight="1">
      <c r="A82" s="35"/>
      <c r="B82" s="28"/>
      <c r="C82" s="29"/>
      <c r="D82" s="77"/>
      <c r="E82" s="54"/>
      <c r="F82" s="54"/>
      <c r="G82" s="71"/>
      <c r="H82" s="75"/>
      <c r="I82" s="57"/>
      <c r="J82" s="57"/>
      <c r="K82" s="30"/>
      <c r="L82" s="31"/>
      <c r="M82" s="31"/>
      <c r="N82" s="33">
        <f t="shared" si="6"/>
        <v>0</v>
      </c>
      <c r="O82" s="36"/>
      <c r="P82" s="34" t="str">
        <f t="shared" si="5"/>
        <v/>
      </c>
    </row>
    <row r="83" spans="1:18" ht="30" customHeight="1">
      <c r="A83" s="35"/>
      <c r="B83" s="28"/>
      <c r="C83" s="29"/>
      <c r="D83" s="77"/>
      <c r="E83" s="54"/>
      <c r="F83" s="54"/>
      <c r="G83" s="71"/>
      <c r="H83" s="75"/>
      <c r="I83" s="57"/>
      <c r="J83" s="57"/>
      <c r="K83" s="30"/>
      <c r="L83" s="31"/>
      <c r="M83" s="31"/>
      <c r="N83" s="33">
        <f t="shared" si="6"/>
        <v>0</v>
      </c>
      <c r="O83" s="36"/>
      <c r="P83" s="34" t="str">
        <f t="shared" si="5"/>
        <v/>
      </c>
    </row>
    <row r="84" spans="1:18" ht="30" customHeight="1">
      <c r="A84" s="35"/>
      <c r="B84" s="28"/>
      <c r="C84" s="29"/>
      <c r="D84" s="77"/>
      <c r="E84" s="54"/>
      <c r="F84" s="54"/>
      <c r="G84" s="71"/>
      <c r="H84" s="75"/>
      <c r="I84" s="57"/>
      <c r="J84" s="57"/>
      <c r="K84" s="30"/>
      <c r="L84" s="31"/>
      <c r="M84" s="31"/>
      <c r="N84" s="33">
        <f t="shared" si="6"/>
        <v>0</v>
      </c>
      <c r="O84" s="36"/>
      <c r="P84" s="34" t="str">
        <f t="shared" si="5"/>
        <v/>
      </c>
    </row>
    <row r="85" spans="1:18" ht="30" customHeight="1">
      <c r="A85" s="35"/>
      <c r="B85" s="28"/>
      <c r="C85" s="29"/>
      <c r="D85" s="77"/>
      <c r="E85" s="54"/>
      <c r="F85" s="54"/>
      <c r="G85" s="71"/>
      <c r="H85" s="75"/>
      <c r="I85" s="57"/>
      <c r="J85" s="57"/>
      <c r="K85" s="30"/>
      <c r="L85" s="31"/>
      <c r="M85" s="31"/>
      <c r="N85" s="33">
        <f t="shared" ref="N85:N95" si="7">SUM(H85:M85)</f>
        <v>0</v>
      </c>
      <c r="O85" s="36"/>
      <c r="P85" s="34" t="str">
        <f>IF($F85="Milano","X","")</f>
        <v/>
      </c>
      <c r="Q85" s="1"/>
      <c r="R85" s="1"/>
    </row>
    <row r="86" spans="1:18" ht="30" customHeight="1">
      <c r="A86" s="35"/>
      <c r="B86" s="28"/>
      <c r="C86" s="29"/>
      <c r="D86" s="77"/>
      <c r="E86" s="54"/>
      <c r="F86" s="54"/>
      <c r="G86" s="71"/>
      <c r="H86" s="75"/>
      <c r="I86" s="57"/>
      <c r="J86" s="57"/>
      <c r="K86" s="30"/>
      <c r="L86" s="31"/>
      <c r="M86" s="31"/>
      <c r="N86" s="33">
        <f t="shared" si="7"/>
        <v>0</v>
      </c>
      <c r="O86" s="36"/>
      <c r="P86" s="34" t="str">
        <f t="shared" ref="P86:P95" si="8">IF($F86="Milano","X","")</f>
        <v/>
      </c>
      <c r="Q86" s="1"/>
      <c r="R86" s="1"/>
    </row>
    <row r="87" spans="1:18" ht="30" customHeight="1">
      <c r="A87" s="35"/>
      <c r="B87" s="28"/>
      <c r="C87" s="29"/>
      <c r="D87" s="77"/>
      <c r="E87" s="54"/>
      <c r="F87" s="54"/>
      <c r="G87" s="71"/>
      <c r="H87" s="75"/>
      <c r="I87" s="57"/>
      <c r="J87" s="57"/>
      <c r="K87" s="30"/>
      <c r="L87" s="31"/>
      <c r="M87" s="31"/>
      <c r="N87" s="33">
        <f t="shared" si="7"/>
        <v>0</v>
      </c>
      <c r="O87" s="36"/>
      <c r="P87" s="34" t="str">
        <f t="shared" si="8"/>
        <v/>
      </c>
    </row>
    <row r="88" spans="1:18" ht="30" customHeight="1">
      <c r="A88" s="35"/>
      <c r="B88" s="28"/>
      <c r="C88" s="29"/>
      <c r="D88" s="77"/>
      <c r="E88" s="54"/>
      <c r="F88" s="54"/>
      <c r="G88" s="71"/>
      <c r="H88" s="75"/>
      <c r="I88" s="57"/>
      <c r="J88" s="57"/>
      <c r="K88" s="30"/>
      <c r="L88" s="31"/>
      <c r="M88" s="31"/>
      <c r="N88" s="33">
        <f t="shared" si="7"/>
        <v>0</v>
      </c>
      <c r="O88" s="36"/>
      <c r="P88" s="34" t="str">
        <f t="shared" si="8"/>
        <v/>
      </c>
    </row>
    <row r="89" spans="1:18" ht="30" customHeight="1">
      <c r="A89" s="35"/>
      <c r="B89" s="28"/>
      <c r="C89" s="29"/>
      <c r="D89" s="77"/>
      <c r="E89" s="54"/>
      <c r="F89" s="54"/>
      <c r="G89" s="71"/>
      <c r="H89" s="75"/>
      <c r="I89" s="57"/>
      <c r="J89" s="57"/>
      <c r="K89" s="30"/>
      <c r="L89" s="31"/>
      <c r="M89" s="31"/>
      <c r="N89" s="33">
        <f t="shared" si="7"/>
        <v>0</v>
      </c>
      <c r="O89" s="36"/>
      <c r="P89" s="34" t="str">
        <f t="shared" si="8"/>
        <v/>
      </c>
    </row>
    <row r="90" spans="1:18" ht="30" customHeight="1">
      <c r="A90" s="35"/>
      <c r="B90" s="28"/>
      <c r="C90" s="29"/>
      <c r="D90" s="77"/>
      <c r="E90" s="54"/>
      <c r="F90" s="54"/>
      <c r="G90" s="71"/>
      <c r="H90" s="75"/>
      <c r="I90" s="57"/>
      <c r="J90" s="57"/>
      <c r="K90" s="30"/>
      <c r="L90" s="31"/>
      <c r="M90" s="31"/>
      <c r="N90" s="33">
        <f t="shared" si="7"/>
        <v>0</v>
      </c>
      <c r="O90" s="36"/>
      <c r="P90" s="34" t="str">
        <f t="shared" si="8"/>
        <v/>
      </c>
    </row>
    <row r="91" spans="1:18" ht="30" customHeight="1">
      <c r="A91" s="35"/>
      <c r="B91" s="28"/>
      <c r="C91" s="29"/>
      <c r="D91" s="77"/>
      <c r="E91" s="54"/>
      <c r="F91" s="54"/>
      <c r="G91" s="71"/>
      <c r="H91" s="75"/>
      <c r="I91" s="57"/>
      <c r="J91" s="57"/>
      <c r="K91" s="30"/>
      <c r="L91" s="31"/>
      <c r="M91" s="31"/>
      <c r="N91" s="33">
        <f t="shared" si="7"/>
        <v>0</v>
      </c>
      <c r="O91" s="36"/>
      <c r="P91" s="34" t="str">
        <f t="shared" si="8"/>
        <v/>
      </c>
    </row>
    <row r="92" spans="1:18" ht="30" customHeight="1">
      <c r="A92" s="35"/>
      <c r="B92" s="28"/>
      <c r="C92" s="29"/>
      <c r="D92" s="77"/>
      <c r="E92" s="54"/>
      <c r="F92" s="54"/>
      <c r="G92" s="71"/>
      <c r="H92" s="75"/>
      <c r="I92" s="57"/>
      <c r="J92" s="57"/>
      <c r="K92" s="30"/>
      <c r="L92" s="31"/>
      <c r="M92" s="31"/>
      <c r="N92" s="33">
        <f t="shared" si="7"/>
        <v>0</v>
      </c>
      <c r="O92" s="36"/>
      <c r="P92" s="34" t="str">
        <f t="shared" si="8"/>
        <v/>
      </c>
    </row>
    <row r="93" spans="1:18" ht="30" customHeight="1">
      <c r="A93" s="35"/>
      <c r="B93" s="28"/>
      <c r="C93" s="29"/>
      <c r="D93" s="77"/>
      <c r="E93" s="54"/>
      <c r="F93" s="54"/>
      <c r="G93" s="71"/>
      <c r="H93" s="75"/>
      <c r="I93" s="57"/>
      <c r="J93" s="57"/>
      <c r="K93" s="30"/>
      <c r="L93" s="31"/>
      <c r="M93" s="31"/>
      <c r="N93" s="33">
        <f t="shared" si="7"/>
        <v>0</v>
      </c>
      <c r="O93" s="36"/>
      <c r="P93" s="34" t="str">
        <f t="shared" si="8"/>
        <v/>
      </c>
    </row>
    <row r="94" spans="1:18" ht="30" customHeight="1">
      <c r="A94" s="35"/>
      <c r="B94" s="28"/>
      <c r="C94" s="29"/>
      <c r="D94" s="77"/>
      <c r="E94" s="54"/>
      <c r="F94" s="54"/>
      <c r="G94" s="71"/>
      <c r="H94" s="75"/>
      <c r="I94" s="57"/>
      <c r="J94" s="57"/>
      <c r="K94" s="30"/>
      <c r="L94" s="31"/>
      <c r="M94" s="31"/>
      <c r="N94" s="33">
        <f t="shared" si="7"/>
        <v>0</v>
      </c>
      <c r="O94" s="36"/>
      <c r="P94" s="34" t="str">
        <f t="shared" si="8"/>
        <v/>
      </c>
    </row>
    <row r="95" spans="1:18" ht="30" customHeight="1">
      <c r="A95" s="35"/>
      <c r="B95" s="28"/>
      <c r="C95" s="29"/>
      <c r="D95" s="77"/>
      <c r="E95" s="54"/>
      <c r="F95" s="54"/>
      <c r="G95" s="71"/>
      <c r="H95" s="75"/>
      <c r="I95" s="57"/>
      <c r="J95" s="57"/>
      <c r="K95" s="30"/>
      <c r="L95" s="31"/>
      <c r="M95" s="31"/>
      <c r="N95" s="33">
        <f t="shared" si="7"/>
        <v>0</v>
      </c>
      <c r="O95" s="36"/>
      <c r="P95" s="34" t="str">
        <f t="shared" si="8"/>
        <v/>
      </c>
    </row>
    <row r="98" spans="1:16">
      <c r="A98" s="60"/>
      <c r="B98" s="61"/>
      <c r="C98" s="62"/>
      <c r="D98" s="63"/>
      <c r="E98" s="63"/>
      <c r="F98" s="64"/>
      <c r="G98" s="65"/>
      <c r="H98" s="66"/>
      <c r="I98" s="67"/>
      <c r="J98" s="67"/>
      <c r="K98" s="67"/>
      <c r="L98" s="67"/>
      <c r="M98" s="67"/>
      <c r="N98" s="68"/>
      <c r="O98" s="69"/>
      <c r="P98" s="70"/>
    </row>
    <row r="99" spans="1:16">
      <c r="A99" s="47"/>
      <c r="B99" s="59" t="s">
        <v>36</v>
      </c>
      <c r="C99" s="59"/>
      <c r="D99" s="59"/>
      <c r="E99" s="48"/>
      <c r="F99" s="48"/>
      <c r="G99" s="59" t="s">
        <v>38</v>
      </c>
      <c r="H99" s="59"/>
      <c r="I99" s="59"/>
      <c r="J99" s="48"/>
      <c r="K99" s="48"/>
      <c r="L99" s="59" t="s">
        <v>37</v>
      </c>
      <c r="M99" s="59"/>
      <c r="N99" s="59"/>
      <c r="O99" s="48"/>
      <c r="P99" s="70"/>
    </row>
    <row r="100" spans="1:16">
      <c r="A100" s="47"/>
      <c r="B100" s="48"/>
      <c r="C100" s="48"/>
      <c r="D100" s="48"/>
      <c r="E100" s="48"/>
      <c r="F100" s="48"/>
      <c r="G100" s="48"/>
      <c r="H100" s="48"/>
      <c r="I100" s="48"/>
      <c r="J100" s="48"/>
      <c r="K100" s="48"/>
      <c r="L100" s="48"/>
      <c r="M100" s="48"/>
      <c r="N100" s="48"/>
      <c r="O100" s="48"/>
      <c r="P100" s="70"/>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1" priority="1" operator="notEqual">
      <formula>0</formula>
    </cfRule>
  </conditionalFormatting>
  <dataValidations xWindow="1027" yWindow="459" count="13">
    <dataValidation type="decimal" operator="greaterThanOrEqual" allowBlank="1" showErrorMessage="1" errorTitle="Valore" error="Inserire un numero maggiore o uguale a 0 (zero)!" sqref="H98:M98 H22:K23 K32:K79 K26:K28 H24:J28 H29:K29 H30:J95 K21 L11:M95 K11:K16 H11:J21">
      <formula1>0</formula1>
      <formula2>0</formula2>
    </dataValidation>
    <dataValidation type="textLength" operator="greaterThan" allowBlank="1" showErrorMessage="1" sqref="D98:E98 E75:F79 F26:F28 F32:F73 F21:F22">
      <formula1>1</formula1>
      <formula2>0</formula2>
    </dataValidation>
    <dataValidation type="textLength" operator="greaterThan" sqref="F98 G75:G79 G22 G26:G28 G32:G72 G12:G13">
      <formula1>1</formula1>
      <formula2>0</formula2>
    </dataValidation>
    <dataValidation type="date" operator="greaterThanOrEqual" showErrorMessage="1" errorTitle="Data" error="Inserire una data superiore al 1/11/2000" sqref="B98 B75:B79 B23:B24 B29:B30 B14:B20">
      <formula1>36831</formula1>
      <formula2>0</formula2>
    </dataValidation>
    <dataValidation type="textLength" operator="greaterThan" allowBlank="1" sqref="C98 D24 D30 D73 D75:D79 D14:D20">
      <formula1>1</formula1>
      <formula2>0</formula2>
    </dataValidation>
    <dataValidation type="whole" operator="greaterThanOrEqual" allowBlank="1" showErrorMessage="1" errorTitle="Valore" error="Inserire un numero maggiore o uguale a 0 (zero)!" sqref="N98 N11:N95">
      <formula1>0</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55118110236220474"/>
  <pageSetup paperSize="9" scale="28" firstPageNumber="0" fitToHeight="0" orientation="landscape" horizontalDpi="300" verticalDpi="300" r:id="rId1"/>
  <headerFooter alignWithMargins="0">
    <oddHeader>&amp;L&amp;"Gulim,Normale"&amp;36Hacking Team srl&amp;R&amp;"Gulim,Normale"&amp;28&amp;U   nota spese</oddHeader>
    <oddFooter>Pagina &amp;P</oddFoot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P14" sqref="P14"/>
    </sheetView>
  </sheetViews>
  <sheetFormatPr defaultRowHeight="18.75"/>
  <cols>
    <col min="1" max="1" width="6.7109375" style="1" customWidth="1"/>
    <col min="2" max="2" width="16.85546875" style="2" customWidth="1"/>
    <col min="3" max="3" width="26.8554687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13" t="s">
        <v>0</v>
      </c>
      <c r="C1" s="113"/>
      <c r="D1" s="113" t="s">
        <v>40</v>
      </c>
      <c r="E1" s="114" t="s">
        <v>39</v>
      </c>
      <c r="F1" s="114"/>
      <c r="G1" s="41" t="s">
        <v>49</v>
      </c>
      <c r="H1" s="84" t="s">
        <v>50</v>
      </c>
      <c r="L1" s="8" t="s">
        <v>29</v>
      </c>
      <c r="M1" s="3">
        <f>+P1-N7</f>
        <v>0</v>
      </c>
      <c r="N1" s="5" t="s">
        <v>1</v>
      </c>
      <c r="O1" s="6"/>
      <c r="P1" s="7">
        <f>SUM(H7:M7)</f>
        <v>969.56</v>
      </c>
      <c r="Q1" s="85">
        <f>SUM(Q11:Q21)</f>
        <v>744.3599999999999</v>
      </c>
    </row>
    <row r="2" spans="1:19" s="8" customFormat="1" ht="57.75" customHeight="1">
      <c r="A2" s="4"/>
      <c r="B2" s="115" t="s">
        <v>2</v>
      </c>
      <c r="C2" s="115"/>
      <c r="D2" s="115"/>
      <c r="E2" s="114"/>
      <c r="F2" s="114"/>
      <c r="G2" s="9"/>
      <c r="H2" s="9"/>
      <c r="N2" s="10" t="s">
        <v>3</v>
      </c>
      <c r="O2" s="11"/>
      <c r="P2" s="12"/>
      <c r="Q2" s="3"/>
    </row>
    <row r="3" spans="1:19" s="8" customFormat="1" ht="35.25" customHeight="1">
      <c r="A3" s="4"/>
      <c r="B3" s="115" t="s">
        <v>25</v>
      </c>
      <c r="C3" s="115"/>
      <c r="D3" s="115" t="s">
        <v>27</v>
      </c>
      <c r="E3" s="114" t="s">
        <v>27</v>
      </c>
      <c r="F3" s="114"/>
      <c r="N3" s="10" t="s">
        <v>4</v>
      </c>
      <c r="O3" s="11"/>
      <c r="P3" s="12">
        <f>+O7</f>
        <v>843.11999999999989</v>
      </c>
      <c r="Q3" s="85">
        <f>SUM(Q11,Q12,Q13,Q18:Q21)</f>
        <v>649.30999999999995</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9"/>
      <c r="D5" s="20">
        <v>11</v>
      </c>
      <c r="E5" s="46"/>
      <c r="F5" s="14" t="s">
        <v>7</v>
      </c>
      <c r="G5" s="10">
        <v>1.58</v>
      </c>
      <c r="H5" s="21"/>
      <c r="N5" s="118" t="s">
        <v>8</v>
      </c>
      <c r="O5" s="118"/>
      <c r="P5" s="22">
        <f>P1-P2-P3-P4</f>
        <v>126.44000000000005</v>
      </c>
      <c r="Q5" s="85">
        <f>Q1-Q3</f>
        <v>95.049999999999955</v>
      </c>
      <c r="R5" s="86"/>
    </row>
    <row r="6" spans="1:19" s="8" customFormat="1" ht="43.5" customHeight="1" thickTop="1" thickBot="1">
      <c r="A6" s="4"/>
      <c r="B6" s="23" t="s">
        <v>48</v>
      </c>
      <c r="C6" s="23"/>
      <c r="D6" s="23"/>
      <c r="E6" s="14"/>
      <c r="F6" s="14" t="s">
        <v>10</v>
      </c>
      <c r="G6" s="10">
        <v>11.11</v>
      </c>
      <c r="H6" s="24"/>
      <c r="R6" s="13"/>
      <c r="S6" s="14"/>
    </row>
    <row r="7" spans="1:19" s="8" customFormat="1" ht="27" customHeight="1" thickTop="1" thickBot="1">
      <c r="A7" s="128" t="s">
        <v>41</v>
      </c>
      <c r="B7" s="129"/>
      <c r="C7" s="130"/>
      <c r="D7" s="131" t="s">
        <v>11</v>
      </c>
      <c r="E7" s="132"/>
      <c r="F7" s="133"/>
      <c r="G7" s="25">
        <f>SUM(G11:G28)</f>
        <v>0</v>
      </c>
      <c r="H7" s="25">
        <f>SUM(H11:H28)</f>
        <v>0</v>
      </c>
      <c r="I7" s="51">
        <f>SUM(I11:I28)</f>
        <v>0</v>
      </c>
      <c r="J7" s="56">
        <f>SUM(J11:J29)</f>
        <v>107</v>
      </c>
      <c r="K7" s="52">
        <f>SUM(K11:K29)</f>
        <v>0</v>
      </c>
      <c r="L7" s="52">
        <f>SUM(L11:L28)</f>
        <v>671.06</v>
      </c>
      <c r="M7" s="52">
        <f>SUM(M11:M28)</f>
        <v>191.5</v>
      </c>
      <c r="N7" s="52">
        <f>SUM(N11:N29)</f>
        <v>969.56</v>
      </c>
      <c r="O7" s="53">
        <f>SUM(O11:O29)</f>
        <v>843.11999999999989</v>
      </c>
      <c r="P7" s="13">
        <f>+N7-SUM(H7:M7)</f>
        <v>0</v>
      </c>
    </row>
    <row r="8" spans="1:19" ht="36" customHeight="1" thickTop="1" thickBot="1">
      <c r="A8" s="99"/>
      <c r="B8" s="50"/>
      <c r="C8" s="101" t="s">
        <v>13</v>
      </c>
      <c r="D8" s="103" t="s">
        <v>24</v>
      </c>
      <c r="E8" s="102" t="s">
        <v>42</v>
      </c>
      <c r="F8" s="104" t="s">
        <v>43</v>
      </c>
      <c r="G8" s="105" t="s">
        <v>15</v>
      </c>
      <c r="H8" s="106" t="s">
        <v>16</v>
      </c>
      <c r="I8" s="111" t="s">
        <v>33</v>
      </c>
      <c r="J8" s="111" t="s">
        <v>35</v>
      </c>
      <c r="K8" s="111" t="s">
        <v>34</v>
      </c>
      <c r="L8" s="119" t="s">
        <v>44</v>
      </c>
      <c r="M8" s="120"/>
      <c r="N8" s="97" t="s">
        <v>17</v>
      </c>
      <c r="O8" s="109" t="s">
        <v>18</v>
      </c>
      <c r="P8" s="96" t="s">
        <v>19</v>
      </c>
      <c r="Q8" s="125" t="s">
        <v>45</v>
      </c>
      <c r="R8" s="2"/>
    </row>
    <row r="9" spans="1:19" ht="36" customHeight="1" thickTop="1" thickBot="1">
      <c r="A9" s="100"/>
      <c r="B9" s="50" t="s">
        <v>12</v>
      </c>
      <c r="C9" s="102"/>
      <c r="D9" s="102"/>
      <c r="E9" s="102"/>
      <c r="F9" s="104"/>
      <c r="G9" s="105"/>
      <c r="H9" s="107" t="s">
        <v>33</v>
      </c>
      <c r="I9" s="112" t="s">
        <v>33</v>
      </c>
      <c r="J9" s="112"/>
      <c r="K9" s="112" t="s">
        <v>32</v>
      </c>
      <c r="L9" s="123" t="s">
        <v>22</v>
      </c>
      <c r="M9" s="116" t="s">
        <v>23</v>
      </c>
      <c r="N9" s="98"/>
      <c r="O9" s="110"/>
      <c r="P9" s="96"/>
      <c r="Q9" s="126"/>
      <c r="R9" s="2"/>
    </row>
    <row r="10" spans="1:19" ht="37.5" customHeight="1" thickTop="1" thickBot="1">
      <c r="A10" s="100"/>
      <c r="B10" s="83"/>
      <c r="C10" s="102"/>
      <c r="D10" s="102"/>
      <c r="E10" s="102"/>
      <c r="F10" s="104"/>
      <c r="G10" s="26" t="s">
        <v>20</v>
      </c>
      <c r="H10" s="108"/>
      <c r="I10" s="112"/>
      <c r="J10" s="112"/>
      <c r="K10" s="112"/>
      <c r="L10" s="124"/>
      <c r="M10" s="117"/>
      <c r="N10" s="98"/>
      <c r="O10" s="110"/>
      <c r="P10" s="96"/>
      <c r="Q10" s="127"/>
      <c r="R10" s="2"/>
    </row>
    <row r="11" spans="1:19" ht="30" customHeight="1" thickTop="1">
      <c r="A11" s="27">
        <v>1</v>
      </c>
      <c r="B11" s="38">
        <v>41285</v>
      </c>
      <c r="C11" s="29" t="s">
        <v>52</v>
      </c>
      <c r="D11" s="37" t="s">
        <v>53</v>
      </c>
      <c r="E11" s="54" t="s">
        <v>54</v>
      </c>
      <c r="F11" s="54" t="s">
        <v>55</v>
      </c>
      <c r="G11" s="71"/>
      <c r="H11" s="75">
        <f>IF($D$3="si",($G$5/$G$6*G11),IF($D$3="no",G11*$G$4,0))</f>
        <v>0</v>
      </c>
      <c r="I11" s="57"/>
      <c r="J11" s="57"/>
      <c r="K11" s="30"/>
      <c r="L11" s="31">
        <v>17.850000000000001</v>
      </c>
      <c r="M11" s="32"/>
      <c r="N11" s="33">
        <f t="shared" ref="N11:N16" si="0">SUM(H11:M11)</f>
        <v>17.850000000000001</v>
      </c>
      <c r="O11" s="36">
        <v>17.850000000000001</v>
      </c>
      <c r="P11" s="134" t="s">
        <v>46</v>
      </c>
      <c r="Q11" s="137">
        <v>13.44</v>
      </c>
      <c r="R11" s="2"/>
    </row>
    <row r="12" spans="1:19" ht="30" customHeight="1">
      <c r="A12" s="35">
        <v>2</v>
      </c>
      <c r="B12" s="28">
        <v>41286</v>
      </c>
      <c r="C12" s="29" t="s">
        <v>52</v>
      </c>
      <c r="D12" s="37" t="s">
        <v>56</v>
      </c>
      <c r="E12" s="54" t="s">
        <v>54</v>
      </c>
      <c r="F12" s="54" t="s">
        <v>55</v>
      </c>
      <c r="G12" s="71"/>
      <c r="H12" s="75">
        <f t="shared" ref="H12" si="1">IF($D$3="si",($G$5/$G$6*G12),IF($D$3="no",G12*$G$4,0))</f>
        <v>0</v>
      </c>
      <c r="I12" s="57"/>
      <c r="J12" s="57"/>
      <c r="K12" s="30"/>
      <c r="L12" s="32">
        <v>219.42</v>
      </c>
      <c r="N12" s="33">
        <f>SUM(H12:L12)</f>
        <v>219.42</v>
      </c>
      <c r="O12" s="36">
        <v>219.42</v>
      </c>
      <c r="P12" s="134" t="s">
        <v>65</v>
      </c>
      <c r="Q12" s="137">
        <v>170.79</v>
      </c>
      <c r="R12" s="2"/>
    </row>
    <row r="13" spans="1:19" ht="30" customHeight="1">
      <c r="A13" s="35">
        <v>3</v>
      </c>
      <c r="B13" s="28">
        <v>41287</v>
      </c>
      <c r="C13" s="29" t="s">
        <v>52</v>
      </c>
      <c r="D13" s="37" t="s">
        <v>57</v>
      </c>
      <c r="E13" s="54" t="s">
        <v>54</v>
      </c>
      <c r="F13" s="54" t="s">
        <v>55</v>
      </c>
      <c r="G13" s="71"/>
      <c r="H13" s="75"/>
      <c r="I13" s="57"/>
      <c r="J13" s="57"/>
      <c r="K13" s="30"/>
      <c r="L13" s="31">
        <v>85</v>
      </c>
      <c r="M13" s="32"/>
      <c r="N13" s="33">
        <f t="shared" si="0"/>
        <v>85</v>
      </c>
      <c r="O13" s="36">
        <v>85</v>
      </c>
      <c r="P13" s="134" t="s">
        <v>65</v>
      </c>
      <c r="Q13" s="137">
        <v>65.459999999999994</v>
      </c>
      <c r="R13" s="2"/>
    </row>
    <row r="14" spans="1:19" ht="30" customHeight="1">
      <c r="A14" s="35">
        <v>4</v>
      </c>
      <c r="B14" s="28">
        <v>41290</v>
      </c>
      <c r="C14" s="29" t="s">
        <v>52</v>
      </c>
      <c r="D14" s="37" t="s">
        <v>58</v>
      </c>
      <c r="E14" s="54" t="s">
        <v>54</v>
      </c>
      <c r="F14" s="54" t="s">
        <v>55</v>
      </c>
      <c r="G14" s="71"/>
      <c r="H14" s="75">
        <f>IF($D$3="si",($G$5/$G$6*G14),IF($D$3="no",G14*$G$4,0))</f>
        <v>0</v>
      </c>
      <c r="I14" s="57"/>
      <c r="J14" s="57"/>
      <c r="K14" s="30"/>
      <c r="L14" s="31"/>
      <c r="M14" s="32">
        <v>12.86</v>
      </c>
      <c r="N14" s="33">
        <f t="shared" si="0"/>
        <v>12.86</v>
      </c>
      <c r="O14" s="36"/>
      <c r="P14" s="134" t="str">
        <f>IF(F14="Milano","X","")</f>
        <v/>
      </c>
      <c r="Q14" s="137">
        <v>9.6300000000000008</v>
      </c>
      <c r="R14" s="2"/>
    </row>
    <row r="15" spans="1:19" ht="30" customHeight="1">
      <c r="A15" s="35">
        <v>5</v>
      </c>
      <c r="B15" s="28">
        <v>41289</v>
      </c>
      <c r="C15" s="29" t="s">
        <v>52</v>
      </c>
      <c r="D15" s="37" t="s">
        <v>58</v>
      </c>
      <c r="E15" s="54" t="s">
        <v>54</v>
      </c>
      <c r="F15" s="54" t="s">
        <v>55</v>
      </c>
      <c r="G15" s="71"/>
      <c r="H15" s="75">
        <f>IF($D$3="si",($G$5/$G$6*G15),IF($D$3="no",G15*$G$4,0))</f>
        <v>0</v>
      </c>
      <c r="I15" s="57"/>
      <c r="J15" s="57"/>
      <c r="K15" s="30"/>
      <c r="L15" s="31"/>
      <c r="M15" s="32">
        <v>6.58</v>
      </c>
      <c r="N15" s="33">
        <f t="shared" si="0"/>
        <v>6.58</v>
      </c>
      <c r="O15" s="36"/>
      <c r="P15" s="134" t="str">
        <f>IF(F15="Milano","X","")</f>
        <v/>
      </c>
      <c r="Q15" s="138">
        <v>4.92</v>
      </c>
      <c r="R15" s="2"/>
    </row>
    <row r="16" spans="1:19" ht="30" customHeight="1">
      <c r="A16" s="35">
        <v>6</v>
      </c>
      <c r="B16" s="28">
        <v>41291</v>
      </c>
      <c r="C16" s="29" t="s">
        <v>52</v>
      </c>
      <c r="D16" s="37" t="s">
        <v>59</v>
      </c>
      <c r="E16" s="54" t="s">
        <v>54</v>
      </c>
      <c r="F16" s="54" t="s">
        <v>55</v>
      </c>
      <c r="G16" s="71"/>
      <c r="H16" s="75"/>
      <c r="I16" s="57"/>
      <c r="J16" s="57">
        <v>22</v>
      </c>
      <c r="K16" s="30"/>
      <c r="L16" s="31"/>
      <c r="M16" s="32"/>
      <c r="N16" s="33">
        <f t="shared" si="0"/>
        <v>22</v>
      </c>
      <c r="O16" s="36"/>
      <c r="P16" s="134" t="str">
        <f>IF(F16="Milano","X","")</f>
        <v/>
      </c>
      <c r="Q16" s="137">
        <v>16.55</v>
      </c>
      <c r="R16" s="2"/>
    </row>
    <row r="17" spans="1:18" ht="30" customHeight="1">
      <c r="A17" s="35">
        <v>7</v>
      </c>
      <c r="B17" s="28">
        <v>41291</v>
      </c>
      <c r="C17" s="29" t="s">
        <v>52</v>
      </c>
      <c r="D17" s="29" t="s">
        <v>59</v>
      </c>
      <c r="E17" s="54" t="s">
        <v>54</v>
      </c>
      <c r="F17" s="54" t="s">
        <v>55</v>
      </c>
      <c r="G17" s="71"/>
      <c r="H17" s="75">
        <f t="shared" ref="H17:H29" si="2">IF($D$3="si",($G$5/$G$6*G17),IF($D$3="no",G17*$G$4,0))</f>
        <v>0</v>
      </c>
      <c r="I17" s="57"/>
      <c r="J17" s="57">
        <v>85</v>
      </c>
      <c r="K17" s="30"/>
      <c r="L17" s="31"/>
      <c r="M17" s="32"/>
      <c r="N17" s="33">
        <f t="shared" ref="N17:N29" si="3">SUM(H17:M17)</f>
        <v>85</v>
      </c>
      <c r="O17" s="36"/>
      <c r="P17" s="134" t="str">
        <f t="shared" ref="P17:P29" si="4">IF(F17="Milano","X","")</f>
        <v/>
      </c>
      <c r="Q17" s="137">
        <v>63.95</v>
      </c>
      <c r="R17" s="2"/>
    </row>
    <row r="18" spans="1:18" ht="30" customHeight="1">
      <c r="A18" s="35">
        <v>8</v>
      </c>
      <c r="B18" s="38">
        <v>41288</v>
      </c>
      <c r="C18" s="29" t="s">
        <v>52</v>
      </c>
      <c r="D18" s="37" t="s">
        <v>60</v>
      </c>
      <c r="E18" s="54" t="s">
        <v>54</v>
      </c>
      <c r="F18" s="54" t="s">
        <v>55</v>
      </c>
      <c r="G18" s="71"/>
      <c r="H18" s="75">
        <f>IF($D$3="si",($G$5/$G$6*G18),IF($D$3="no",G18*$G$4,0))</f>
        <v>0</v>
      </c>
      <c r="I18" s="57"/>
      <c r="J18" s="57"/>
      <c r="K18" s="30"/>
      <c r="L18" s="31">
        <v>138.55000000000001</v>
      </c>
      <c r="M18" s="32"/>
      <c r="N18" s="33">
        <f t="shared" si="3"/>
        <v>138.55000000000001</v>
      </c>
      <c r="O18" s="36">
        <v>138.55000000000001</v>
      </c>
      <c r="P18" s="134" t="s">
        <v>65</v>
      </c>
      <c r="Q18" s="139">
        <v>106.83</v>
      </c>
      <c r="R18" s="2"/>
    </row>
    <row r="19" spans="1:18" ht="30" customHeight="1">
      <c r="A19" s="35">
        <v>9</v>
      </c>
      <c r="B19" s="28">
        <v>41286</v>
      </c>
      <c r="C19" s="29" t="s">
        <v>52</v>
      </c>
      <c r="D19" s="29" t="s">
        <v>61</v>
      </c>
      <c r="E19" s="54" t="s">
        <v>54</v>
      </c>
      <c r="F19" s="54" t="s">
        <v>55</v>
      </c>
      <c r="G19" s="71"/>
      <c r="H19" s="75"/>
      <c r="I19" s="57"/>
      <c r="J19" s="57"/>
      <c r="K19" s="30"/>
      <c r="L19" s="31">
        <v>58.24</v>
      </c>
      <c r="M19" s="92"/>
      <c r="N19" s="33">
        <f t="shared" si="3"/>
        <v>58.24</v>
      </c>
      <c r="O19" s="36">
        <v>58.24</v>
      </c>
      <c r="P19" s="134" t="s">
        <v>65</v>
      </c>
      <c r="Q19" s="139">
        <v>45.33</v>
      </c>
      <c r="R19" s="2"/>
    </row>
    <row r="20" spans="1:18" ht="30" customHeight="1">
      <c r="A20" s="35">
        <v>10</v>
      </c>
      <c r="B20" s="28">
        <v>41290</v>
      </c>
      <c r="C20" s="29" t="s">
        <v>52</v>
      </c>
      <c r="D20" s="29" t="s">
        <v>62</v>
      </c>
      <c r="E20" s="54" t="s">
        <v>54</v>
      </c>
      <c r="F20" s="54" t="s">
        <v>55</v>
      </c>
      <c r="G20" s="71"/>
      <c r="H20" s="75">
        <f t="shared" si="2"/>
        <v>0</v>
      </c>
      <c r="I20" s="57"/>
      <c r="J20" s="57"/>
      <c r="K20" s="30"/>
      <c r="L20" s="31"/>
      <c r="M20" s="31">
        <v>172.06</v>
      </c>
      <c r="N20" s="33">
        <f t="shared" si="3"/>
        <v>172.06</v>
      </c>
      <c r="O20" s="36">
        <v>172.06</v>
      </c>
      <c r="P20" s="134" t="s">
        <v>65</v>
      </c>
      <c r="Q20" s="139">
        <v>133.16</v>
      </c>
      <c r="R20" s="2"/>
    </row>
    <row r="21" spans="1:18" ht="30" customHeight="1">
      <c r="A21" s="35">
        <v>11</v>
      </c>
      <c r="B21" s="28">
        <v>41291</v>
      </c>
      <c r="C21" s="29" t="s">
        <v>52</v>
      </c>
      <c r="D21" s="37" t="s">
        <v>63</v>
      </c>
      <c r="E21" s="54" t="s">
        <v>54</v>
      </c>
      <c r="F21" s="54" t="s">
        <v>55</v>
      </c>
      <c r="G21" s="72"/>
      <c r="H21" s="75">
        <f t="shared" si="2"/>
        <v>0</v>
      </c>
      <c r="I21" s="57"/>
      <c r="J21" s="57"/>
      <c r="K21" s="30"/>
      <c r="L21" s="31">
        <v>152</v>
      </c>
      <c r="M21" s="31"/>
      <c r="N21" s="33">
        <f t="shared" si="3"/>
        <v>152</v>
      </c>
      <c r="O21" s="36">
        <v>152</v>
      </c>
      <c r="P21" s="134" t="s">
        <v>46</v>
      </c>
      <c r="Q21" s="139">
        <v>114.3</v>
      </c>
      <c r="R21" s="2"/>
    </row>
    <row r="22" spans="1:18" ht="30" customHeight="1">
      <c r="A22" s="35">
        <v>12</v>
      </c>
      <c r="B22" s="28"/>
      <c r="C22" s="29"/>
      <c r="D22" s="37"/>
      <c r="E22" s="54"/>
      <c r="F22" s="54"/>
      <c r="G22" s="72"/>
      <c r="H22" s="75">
        <f t="shared" si="2"/>
        <v>0</v>
      </c>
      <c r="I22" s="57"/>
      <c r="J22" s="57"/>
      <c r="K22" s="30"/>
      <c r="L22" s="31"/>
      <c r="M22" s="31"/>
      <c r="N22" s="33">
        <f t="shared" si="3"/>
        <v>0</v>
      </c>
      <c r="O22" s="36"/>
      <c r="P22" s="134" t="str">
        <f t="shared" si="4"/>
        <v/>
      </c>
      <c r="Q22" s="88"/>
      <c r="R22" s="2"/>
    </row>
    <row r="23" spans="1:18" ht="30" customHeight="1">
      <c r="A23" s="35">
        <v>13</v>
      </c>
      <c r="B23" s="28"/>
      <c r="C23" s="29"/>
      <c r="D23" s="37"/>
      <c r="E23" s="54"/>
      <c r="F23" s="54"/>
      <c r="G23" s="72"/>
      <c r="H23" s="75">
        <f t="shared" si="2"/>
        <v>0</v>
      </c>
      <c r="I23" s="57"/>
      <c r="J23" s="57"/>
      <c r="K23" s="30"/>
      <c r="L23" s="31"/>
      <c r="M23" s="31"/>
      <c r="N23" s="33">
        <f t="shared" si="3"/>
        <v>0</v>
      </c>
      <c r="O23" s="36"/>
      <c r="P23" s="134" t="str">
        <f t="shared" si="4"/>
        <v/>
      </c>
      <c r="Q23" s="88"/>
      <c r="R23" s="2"/>
    </row>
    <row r="24" spans="1:18" ht="30" customHeight="1">
      <c r="A24" s="35">
        <v>14</v>
      </c>
      <c r="B24" s="28"/>
      <c r="C24" s="29"/>
      <c r="D24" s="37"/>
      <c r="E24" s="54"/>
      <c r="F24" s="54"/>
      <c r="G24" s="72"/>
      <c r="H24" s="75">
        <f t="shared" si="2"/>
        <v>0</v>
      </c>
      <c r="I24" s="57"/>
      <c r="J24" s="57"/>
      <c r="K24" s="30"/>
      <c r="L24" s="31"/>
      <c r="M24" s="31"/>
      <c r="N24" s="33">
        <f t="shared" si="3"/>
        <v>0</v>
      </c>
      <c r="O24" s="36"/>
      <c r="P24" s="134" t="str">
        <f t="shared" si="4"/>
        <v/>
      </c>
      <c r="Q24" s="88"/>
      <c r="R24" s="2"/>
    </row>
    <row r="25" spans="1:18" ht="30" customHeight="1">
      <c r="A25" s="35">
        <v>15</v>
      </c>
      <c r="B25" s="28"/>
      <c r="C25" s="29"/>
      <c r="D25" s="37"/>
      <c r="E25" s="54"/>
      <c r="F25" s="54"/>
      <c r="G25" s="72"/>
      <c r="H25" s="75">
        <f t="shared" si="2"/>
        <v>0</v>
      </c>
      <c r="I25" s="57"/>
      <c r="J25" s="57"/>
      <c r="K25" s="30"/>
      <c r="L25" s="31"/>
      <c r="M25" s="31"/>
      <c r="N25" s="33">
        <f t="shared" si="3"/>
        <v>0</v>
      </c>
      <c r="O25" s="36"/>
      <c r="P25" s="134"/>
      <c r="Q25" s="88"/>
      <c r="R25" s="2"/>
    </row>
    <row r="26" spans="1:18" ht="30" customHeight="1">
      <c r="A26" s="35">
        <v>16</v>
      </c>
      <c r="B26" s="28"/>
      <c r="C26" s="29"/>
      <c r="D26" s="78"/>
      <c r="E26" s="54"/>
      <c r="F26" s="54"/>
      <c r="G26" s="93"/>
      <c r="H26" s="94"/>
      <c r="I26" s="81"/>
      <c r="J26" s="81"/>
      <c r="K26" s="82"/>
      <c r="L26" s="95"/>
      <c r="M26" s="95"/>
      <c r="N26" s="33">
        <f t="shared" si="3"/>
        <v>0</v>
      </c>
      <c r="O26" s="36"/>
      <c r="P26" s="135" t="str">
        <f t="shared" si="4"/>
        <v/>
      </c>
      <c r="Q26" s="87"/>
      <c r="R26" s="2"/>
    </row>
    <row r="27" spans="1:18" ht="30" customHeight="1">
      <c r="A27" s="35">
        <v>17</v>
      </c>
      <c r="B27" s="28"/>
      <c r="C27" s="29"/>
      <c r="D27" s="78"/>
      <c r="E27" s="54"/>
      <c r="F27" s="54"/>
      <c r="G27" s="72"/>
      <c r="H27" s="75"/>
      <c r="I27" s="57"/>
      <c r="J27" s="57"/>
      <c r="K27" s="30"/>
      <c r="L27" s="31"/>
      <c r="M27" s="31"/>
      <c r="N27" s="33"/>
      <c r="O27" s="36"/>
      <c r="P27" s="134"/>
      <c r="Q27" s="88"/>
      <c r="R27" s="2"/>
    </row>
    <row r="28" spans="1:18" ht="30" customHeight="1">
      <c r="A28" s="35">
        <v>18</v>
      </c>
      <c r="B28" s="28"/>
      <c r="C28" s="29"/>
      <c r="D28" s="37"/>
      <c r="E28" s="54"/>
      <c r="F28" s="54"/>
      <c r="G28" s="72"/>
      <c r="H28" s="75">
        <f t="shared" si="2"/>
        <v>0</v>
      </c>
      <c r="I28" s="57"/>
      <c r="J28" s="57"/>
      <c r="K28" s="30"/>
      <c r="L28" s="31"/>
      <c r="M28" s="31"/>
      <c r="N28" s="33">
        <f t="shared" si="3"/>
        <v>0</v>
      </c>
      <c r="O28" s="36"/>
      <c r="P28" s="134" t="str">
        <f t="shared" si="4"/>
        <v/>
      </c>
      <c r="Q28" s="88"/>
      <c r="R28" s="2"/>
    </row>
    <row r="29" spans="1:18" ht="30" customHeight="1">
      <c r="A29" s="35"/>
      <c r="B29" s="28"/>
      <c r="C29" s="29"/>
      <c r="D29" s="37"/>
      <c r="E29" s="54"/>
      <c r="F29" s="54"/>
      <c r="G29" s="72"/>
      <c r="H29" s="75">
        <f t="shared" si="2"/>
        <v>0</v>
      </c>
      <c r="I29" s="57"/>
      <c r="J29" s="57"/>
      <c r="K29" s="30"/>
      <c r="L29" s="31"/>
      <c r="M29" s="31"/>
      <c r="N29" s="33">
        <f t="shared" si="3"/>
        <v>0</v>
      </c>
      <c r="O29" s="36"/>
      <c r="P29" s="34" t="str">
        <f t="shared" si="4"/>
        <v/>
      </c>
      <c r="Q29" s="88"/>
      <c r="R29" s="2"/>
    </row>
    <row r="30" spans="1:18">
      <c r="A30" s="47"/>
      <c r="B30" s="89"/>
      <c r="D30" s="48"/>
      <c r="E30" s="48"/>
      <c r="F30" s="47"/>
      <c r="G30" s="89"/>
      <c r="I30" s="47"/>
      <c r="J30" s="89"/>
      <c r="L30" s="47"/>
      <c r="M30" s="89"/>
      <c r="O30" s="48"/>
      <c r="P30" s="48"/>
      <c r="Q30" s="3"/>
    </row>
    <row r="31" spans="1:18">
      <c r="A31" s="60"/>
      <c r="B31" s="90" t="s">
        <v>36</v>
      </c>
      <c r="C31" s="48"/>
      <c r="D31" s="48"/>
      <c r="E31" s="48"/>
      <c r="F31" s="64"/>
      <c r="G31" s="90" t="s">
        <v>38</v>
      </c>
      <c r="H31" s="48"/>
      <c r="I31" s="48"/>
      <c r="J31" s="91"/>
      <c r="K31" s="91"/>
      <c r="L31" s="48" t="s">
        <v>37</v>
      </c>
      <c r="M31" s="90"/>
      <c r="N31" s="91"/>
      <c r="P31" s="91"/>
      <c r="Q31" s="3"/>
    </row>
    <row r="32" spans="1:18">
      <c r="A32" s="47"/>
      <c r="B32" s="65"/>
      <c r="C32" s="66"/>
      <c r="D32" s="67"/>
      <c r="E32" s="48"/>
      <c r="F32" s="48"/>
      <c r="G32" s="65"/>
      <c r="H32" s="66"/>
      <c r="I32" s="67"/>
      <c r="J32" s="91"/>
      <c r="K32" s="91"/>
      <c r="L32" s="65"/>
      <c r="M32" s="66"/>
      <c r="N32" s="67"/>
      <c r="O32" s="59"/>
      <c r="P32" s="91"/>
      <c r="Q32" s="3"/>
    </row>
    <row r="33" spans="1:17">
      <c r="A33" s="47"/>
      <c r="B33" s="59"/>
      <c r="C33" s="59"/>
      <c r="D33" s="59"/>
      <c r="E33" s="48"/>
      <c r="F33" s="48"/>
      <c r="G33" s="59"/>
      <c r="H33" s="59"/>
      <c r="I33" s="59"/>
      <c r="J33" s="91"/>
      <c r="K33" s="91"/>
      <c r="L33" s="59"/>
      <c r="M33" s="59"/>
      <c r="N33" s="59"/>
      <c r="O33" s="48"/>
      <c r="P33" s="91"/>
      <c r="Q33" s="3"/>
    </row>
    <row r="34" spans="1:17">
      <c r="A34" s="47"/>
      <c r="B34" s="48"/>
      <c r="C34" s="48"/>
      <c r="D34" s="48"/>
      <c r="E34" s="48"/>
      <c r="F34" s="48"/>
      <c r="G34" s="48"/>
      <c r="H34" s="48"/>
      <c r="I34" s="48"/>
      <c r="J34" s="91"/>
      <c r="K34" s="91"/>
      <c r="L34" s="48"/>
      <c r="M34" s="48"/>
      <c r="N34" s="48"/>
      <c r="O34" s="48"/>
      <c r="P34" s="91"/>
      <c r="Q34" s="3"/>
    </row>
  </sheetData>
  <mergeCells count="26">
    <mergeCell ref="B1:D1"/>
    <mergeCell ref="E1:F1"/>
    <mergeCell ref="B2:D2"/>
    <mergeCell ref="E2:F2"/>
    <mergeCell ref="B3:D3"/>
    <mergeCell ref="E3:F3"/>
    <mergeCell ref="N5:O5"/>
    <mergeCell ref="A7:C7"/>
    <mergeCell ref="D7:F7"/>
    <mergeCell ref="A8:A10"/>
    <mergeCell ref="C8:C10"/>
    <mergeCell ref="D8:D10"/>
    <mergeCell ref="E8:E10"/>
    <mergeCell ref="F8:F10"/>
    <mergeCell ref="G8:G9"/>
    <mergeCell ref="H8:H10"/>
    <mergeCell ref="P8:P10"/>
    <mergeCell ref="Q8:Q10"/>
    <mergeCell ref="L9:L10"/>
    <mergeCell ref="M9:M10"/>
    <mergeCell ref="I8:I10"/>
    <mergeCell ref="J8:J10"/>
    <mergeCell ref="K8:K10"/>
    <mergeCell ref="L8:M8"/>
    <mergeCell ref="N8:N10"/>
    <mergeCell ref="O8:O10"/>
  </mergeCells>
  <conditionalFormatting sqref="M1">
    <cfRule type="cellIs" dxfId="0"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WVR13:WVT23 WLV13:WLX23 WBZ13:WCB23 VSD13:VSF23 VIH13:VIJ23 UYL13:UYN23 UOP13:UOR23 UET13:UEV23 TUX13:TUZ23 TLB13:TLD23 TBF13:TBH23 SRJ13:SRL23 SHN13:SHP23 RXR13:RXT23 RNV13:RNX23 RDZ13:REB23 QUD13:QUF23 QKH13:QKJ23 QAL13:QAN23 PQP13:PQR23 PGT13:PGV23 OWX13:OWZ23 ONB13:OND23 ODF13:ODH23 NTJ13:NTL23 NJN13:NJP23 MZR13:MZT23 MPV13:MPX23 MFZ13:MGB23 LWD13:LWF23 LMH13:LMJ23 LCL13:LCN23 KSP13:KSR23 KIT13:KIV23 JYX13:JYZ23 JPB13:JPD23 JFF13:JFH23 IVJ13:IVL23 ILN13:ILP23 IBR13:IBT23 HRV13:HRX23 HHZ13:HIB23 GYD13:GYF23 GOH13:GOJ23 GEL13:GEN23 FUP13:FUR23 FKT13:FKV23 FAX13:FAZ23 ERB13:ERD23 EHF13:EHH23 DXJ13:DXL23 DNN13:DNP23 DDR13:DDT23 CTV13:CTX23 CJZ13:CKB23 CAD13:CAF23 BQH13:BQJ23 BGL13:BGN23 AWP13:AWR23 AMT13:AMV23 ACX13:ACZ23 TB13:TD23 JF13:JH23 M65498:M65502 I20:I23 WVQ17:WVQ23 WLU17:WLU23 WBY17:WBY23 VSC17:VSC23 VIG17:VIG23 UYK17:UYK23 UOO17:UOO23 UES17:UES23 TUW17:TUW23 TLA17:TLA23 TBE17:TBE23 SRI17:SRI23 SHM17:SHM23 RXQ17:RXQ23 RNU17:RNU23 RDY17:RDY23 QUC17:QUC23 QKG17:QKG23 QAK17:QAK23 PQO17:PQO23 PGS17:PGS23 OWW17:OWW23 ONA17:ONA23 ODE17:ODE23 NTI17:NTI23 NJM17:NJM23 MZQ17:MZQ23 MPU17:MPU23 MFY17:MFY23 LWC17:LWC23 LMG17:LMG23 LCK17:LCK23 KSO17:KSO23 KIS17:KIS23 JYW17:JYW23 JPA17:JPA23 JFE17:JFE23 IVI17:IVI23 ILM17:ILM23 IBQ17:IBQ23 HRU17:HRU23 HHY17:HHY23 GYC17:GYC23 GOG17:GOG23 GEK17:GEK23 FUO17:FUO23 FKS17:FKS23 FAW17:FAW23 ERA17:ERA23 EHE17:EHE23 DXI17:DXI23 DNM17:DNM23 DDQ17:DDQ23 CTU17:CTU23 CJY17:CJY23 CAC17:CAC23 BQG17:BQG23 BGK17:BGK23 AWO17:AWO23 AMS17:AMS23 ACW17:ACW23 TA17:TA23 JE17:JE23 O24:O26 WVU18:WVU23 WLY18:WLY23 WCC18:WCC23 VSG18:VSG23 VIK18:VIK23 UYO18:UYO23 UOS18:UOS23 UEW18:UEW23 TVA18:TVA23 TLE18:TLE23 TBI18:TBI23 SRM18:SRM23 SHQ18:SHQ23 RXU18:RXU23 RNY18:RNY23 REC18:REC23 QUG18:QUG23 QKK18:QKK23 QAO18:QAO23 PQS18:PQS23 PGW18:PGW23 OXA18:OXA23 ONE18:ONE23 ODI18:ODI23 NTM18:NTM23 NJQ18:NJQ23 MZU18:MZU23 MPY18:MPY23 MGC18:MGC23 LWG18:LWG23 LMK18:LMK23 LCO18:LCO23 KSS18:KSS23 KIW18:KIW23 JZA18:JZA23 JPE18:JPE23 JFI18:JFI23 IVM18:IVM23 ILQ18:ILQ23 IBU18:IBU23 HRY18:HRY23 HIC18:HIC23 GYG18:GYG23 GOK18:GOK23 GEO18:GEO23 FUS18:FUS23 FKW18:FKW23 FBA18:FBA23 ERE18:ERE23 EHI18:EHI23 DXM18:DXM23 DNQ18:DNQ23 DDU18:DDU23 CTY18:CTY23 CKC18:CKC23 CAG18:CAG23 BQK18:BQK23 BGO18:BGO23 AWS18:AWS23 AMW18:AMW23 ADA18:ADA23 TE18:TE23 JI18:JI23 M18: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J13 J14:L23 I17 J12:K12 H11:H29 J11:M11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2 TB11:TE12 ACX11:ADA12 AMT11:AMW12 AWP11:AWS12 BGL11:BGO12 BQH11:BQK12 CAD11:CAG12 CJZ11:CKC12 CTV11:CTY12 DDR11:DDU12 DNN11:DNQ12 DXJ11:DXM12 EHF11:EHI12 ERB11:ERE12 FAX11:FBA12 FKT11:FKW12 FUP11:FUS12 GEL11:GEO12 GOH11:GOK12 GYD11:GYG12 HHZ11:HIC12 HRV11:HRY12 IBR11:IBU12 ILN11:ILQ12 IVJ11:IVM12 JFF11:JFI12 JPB11:JPE12 JYX11:JZA12 KIT11:KIW12 KSP11:KSS12 LCL11:LCO12 LMH11:LMK12 LWD11:LWG12 MFZ11:MGC12 MPV11:MPY12 MZR11:MZU12 NJN11:NJQ12 NTJ11:NTM12 ODF11:ODI12 ONB11:ONE12 OWX11:OXA12 PGT11:PGW12 PQP11:PQS12 QAL11:QAO12 QKH11:QKK12 QUD11:QUG12 RDZ11:REC12 RNV11:RNY12 RXR11:RXU12 SHN11:SHQ12 SRJ11:SRM12 TBF11:TBI12 TLB11:TLE12 TUX11:TVA12 UET11:UEW12 UOP11:UOS12 UYL11:UYO12 VIH11:VIK12 VSD11:VSG12 WBZ11:WCC12 WLV11:WLY12 WVR11:WVU12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18:B1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3 B24:B29 B11 IX11:IX13 ST11:ST13 ACP11:ACP13 AML11:AML13 AWH11:AWH13 BGD11:BGD13 BPZ11:BPZ13 BZV11:BZV13 CJR11:CJR13 CTN11:CTN13 DDJ11:DDJ13 DNF11:DNF13 DXB11:DXB13 EGX11:EGX13 EQT11:EQT13 FAP11:FAP13 FKL11:FKL13 FUH11:FUH13 GED11:GED13 GNZ11:GNZ13 GXV11:GXV13 HHR11:HHR13 HRN11:HRN13 IBJ11:IBJ13 ILF11:ILF13 IVB11:IVB13 JEX11:JEX13 JOT11:JOT13 JYP11:JYP13 KIL11:KIL13 KSH11:KSH13 LCD11:LCD13 LLZ11:LLZ13 LVV11:LVV13 MFR11:MFR13 MPN11:MPN13 MZJ11:MZJ13 NJF11:NJF13 NTB11:NTB13 OCX11:OCX13 OMT11:OMT13 OWP11:OWP13 PGL11:PGL13 PQH11:PQH13 QAD11:QAD13 QJZ11:QJZ13 QTV11:QTV13 RDR11:RDR13 RNN11:RNN13 RXJ11:RXJ13 SHF11:SHF13 SRB11:SRB13 TAX11:TAX13 TKT11:TKT13 TUP11:TUP13 UEL11:UEL13 UOH11:UOH13 UYD11:UYD13 VHZ11:VHZ13 VRV11:VRV13 WBR11:WBR13 WLN11:WLN13 WVJ11:WVJ13">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11:C29">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SW65499:SW65501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JA65499:JA6550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D24:D29 E25:E29">
      <formula1>1</formula1>
      <formula2>0</formula2>
    </dataValidation>
    <dataValidation type="textLength" operator="greaterThan" sqref="F65499:F65500 SX65499:SX65500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JB65499:JB65500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F25:F29">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SX6548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G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Nota Spese Italia</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2013-02-21T15:07:58Z</cp:lastPrinted>
  <dcterms:created xsi:type="dcterms:W3CDTF">2007-03-06T14:42:56Z</dcterms:created>
  <dcterms:modified xsi:type="dcterms:W3CDTF">2013-02-21T15:23:51Z</dcterms:modified>
</cp:coreProperties>
</file>