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9440" windowHeight="15600" tabRatio="433" activeTab="0"/>
  </bookViews>
  <sheets>
    <sheet name="Expense USD" sheetId="1" r:id="rId1"/>
  </sheets>
  <definedNames>
    <definedName name="_xlnm.Print_Area" localSheetId="0">'Expense USD'!$A$1:$S$29</definedName>
    <definedName name="_xlnm.Print_Titles" localSheetId="0">'Expense USD'!$7:$10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<sst xmlns="http://schemas.openxmlformats.org/spreadsheetml/2006/main" count="78" uniqueCount="53">
  <si>
    <t>KM</t>
  </si>
  <si>
    <t>no</t>
  </si>
  <si>
    <t>Check</t>
  </si>
  <si>
    <t>VARIE (Taxi / BUS / VARIE)</t>
  </si>
  <si>
    <t>SPESE AUTO (PARK / AUTOSTRADA / ECC)</t>
  </si>
  <si>
    <t>Sales Manager</t>
  </si>
  <si>
    <t>Company car</t>
  </si>
  <si>
    <t>No. Attached documents:</t>
  </si>
  <si>
    <t>DATE</t>
  </si>
  <si>
    <t>MONTH TOTAL AMOUNT</t>
  </si>
  <si>
    <t>Address</t>
  </si>
  <si>
    <t>CAR</t>
  </si>
  <si>
    <t>FUEL REFUND</t>
  </si>
  <si>
    <t>CAR COSTS (PARK / HIGHWAY / ETC)</t>
  </si>
  <si>
    <t>DESCRIPTION
(specify kind of costs)</t>
  </si>
  <si>
    <t>TRAVEL EXPENSE (Taxi, Bus etc)</t>
  </si>
  <si>
    <t>MISCELLANEOUS (On-line purchase, etc)</t>
  </si>
  <si>
    <t>ROOM / BOARD</t>
  </si>
  <si>
    <t xml:space="preserve">Invoice </t>
  </si>
  <si>
    <t>Total AMOUNT</t>
  </si>
  <si>
    <t>Credit Card paid amount</t>
  </si>
  <si>
    <t>PROJECT/EVENT</t>
  </si>
  <si>
    <t>Fiscal Receipt</t>
  </si>
  <si>
    <t>Credit Card payments</t>
  </si>
  <si>
    <t>Cash advance</t>
  </si>
  <si>
    <t>TOTAL REFUND</t>
  </si>
  <si>
    <t>Name&amp;Surname</t>
  </si>
  <si>
    <t>Sign</t>
  </si>
  <si>
    <t xml:space="preserve">Administration </t>
  </si>
  <si>
    <t>CFO</t>
  </si>
  <si>
    <t>EXPENSES</t>
  </si>
  <si>
    <t>City
(City where the expense has been done)</t>
  </si>
  <si>
    <t>Fuel cost (company car)</t>
  </si>
  <si>
    <t>Car waste (company car)</t>
  </si>
  <si>
    <t>(value USD )</t>
  </si>
  <si>
    <t>Cost per Mile</t>
  </si>
  <si>
    <t>Daniele Milan</t>
  </si>
  <si>
    <t>Giancarlo Russo</t>
  </si>
  <si>
    <t>January</t>
  </si>
  <si>
    <t>01_01</t>
  </si>
  <si>
    <t>Washington</t>
  </si>
  <si>
    <t>Taxi</t>
  </si>
  <si>
    <t>USA</t>
  </si>
  <si>
    <t>USD</t>
  </si>
  <si>
    <t>Farmacia</t>
  </si>
  <si>
    <t>Stampa</t>
  </si>
  <si>
    <t>Acqua</t>
  </si>
  <si>
    <t>Hardware</t>
  </si>
  <si>
    <t>Uso interno</t>
  </si>
  <si>
    <t>Batterie</t>
  </si>
  <si>
    <t>Software</t>
  </si>
  <si>
    <t>Libro</t>
  </si>
  <si>
    <t>Euro Value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</si>
</sst>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hair">
        <color indexed="8"/>
      </left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/>
      <right/>
      <top style="thin"/>
      <bottom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thick">
        <color indexed="8"/>
      </left>
      <right/>
      <top/>
      <bottom/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ck">
        <color indexed="8"/>
      </right>
      <top style="thin"/>
      <bottom/>
    </border>
    <border>
      <left style="thin"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4" fontId="0" fillId="0" borderId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171" fontId="2" fillId="0" borderId="22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3" xfId="0" applyNumberFormat="1" applyFont="1" applyBorder="1" applyAlignment="1" applyProtection="1">
      <alignment horizontal="right" vertical="center"/>
      <protection locked="0"/>
    </xf>
    <xf numFmtId="164" fontId="2" fillId="33" borderId="24" xfId="42" applyFont="1" applyFill="1" applyBorder="1" applyAlignment="1" applyProtection="1">
      <alignment horizontal="right" vertical="center"/>
      <protection/>
    </xf>
    <xf numFmtId="4" fontId="2" fillId="34" borderId="25" xfId="0" applyNumberFormat="1" applyFont="1" applyFill="1" applyBorder="1" applyAlignment="1" applyProtection="1">
      <alignment vertical="center"/>
      <protection locked="0"/>
    </xf>
    <xf numFmtId="169" fontId="2" fillId="37" borderId="26" xfId="0" applyNumberFormat="1" applyFont="1" applyFill="1" applyBorder="1" applyAlignment="1" applyProtection="1">
      <alignment horizontal="center" vertical="center"/>
      <protection/>
    </xf>
    <xf numFmtId="4" fontId="2" fillId="34" borderId="24" xfId="0" applyNumberFormat="1" applyFont="1" applyFill="1" applyBorder="1" applyAlignment="1" applyProtection="1">
      <alignment vertical="center"/>
      <protection locked="0"/>
    </xf>
    <xf numFmtId="49" fontId="2" fillId="0" borderId="27" xfId="0" applyNumberFormat="1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170" fontId="2" fillId="0" borderId="27" xfId="0" applyNumberFormat="1" applyFont="1" applyBorder="1" applyAlignment="1" applyProtection="1">
      <alignment horizontal="center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29" xfId="0" applyNumberFormat="1" applyFont="1" applyBorder="1" applyAlignment="1" applyProtection="1">
      <alignment horizontal="center" vertical="center" wrapText="1"/>
      <protection/>
    </xf>
    <xf numFmtId="0" fontId="2" fillId="38" borderId="30" xfId="0" applyNumberFormat="1" applyFont="1" applyFill="1" applyBorder="1" applyAlignment="1" applyProtection="1">
      <alignment horizontal="center" vertical="center"/>
      <protection/>
    </xf>
    <xf numFmtId="0" fontId="2" fillId="38" borderId="31" xfId="0" applyNumberFormat="1" applyFont="1" applyFill="1" applyBorder="1" applyAlignment="1" applyProtection="1">
      <alignment vertical="center"/>
      <protection/>
    </xf>
    <xf numFmtId="0" fontId="2" fillId="38" borderId="32" xfId="0" applyNumberFormat="1" applyFont="1" applyFill="1" applyBorder="1" applyAlignment="1" applyProtection="1">
      <alignment vertical="center"/>
      <protection/>
    </xf>
    <xf numFmtId="0" fontId="3" fillId="39" borderId="33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4" xfId="0" applyFont="1" applyFill="1" applyBorder="1" applyAlignment="1" applyProtection="1">
      <alignment horizontal="center" vertical="center"/>
      <protection/>
    </xf>
    <xf numFmtId="168" fontId="2" fillId="36" borderId="35" xfId="0" applyNumberFormat="1" applyFont="1" applyFill="1" applyBorder="1" applyAlignment="1" applyProtection="1">
      <alignment horizontal="right" vertical="center"/>
      <protection/>
    </xf>
    <xf numFmtId="168" fontId="2" fillId="36" borderId="36" xfId="0" applyNumberFormat="1" applyFont="1" applyFill="1" applyBorder="1" applyAlignment="1" applyProtection="1">
      <alignment horizontal="right" vertical="center"/>
      <protection/>
    </xf>
    <xf numFmtId="168" fontId="2" fillId="36" borderId="37" xfId="0" applyNumberFormat="1" applyFont="1" applyFill="1" applyBorder="1" applyAlignment="1" applyProtection="1">
      <alignment horizontal="right" vertical="center"/>
      <protection/>
    </xf>
    <xf numFmtId="49" fontId="2" fillId="0" borderId="38" xfId="0" applyNumberFormat="1" applyFont="1" applyBorder="1" applyAlignment="1" applyProtection="1">
      <alignment horizontal="left" vertical="center"/>
      <protection locked="0"/>
    </xf>
    <xf numFmtId="168" fontId="2" fillId="36" borderId="39" xfId="0" applyNumberFormat="1" applyFont="1" applyFill="1" applyBorder="1" applyAlignment="1" applyProtection="1">
      <alignment horizontal="right" vertical="center"/>
      <protection/>
    </xf>
    <xf numFmtId="171" fontId="2" fillId="0" borderId="22" xfId="0" applyNumberFormat="1" applyFont="1" applyBorder="1" applyAlignment="1" applyProtection="1">
      <alignment horizontal="right" vertical="center"/>
      <protection/>
    </xf>
    <xf numFmtId="0" fontId="2" fillId="40" borderId="40" xfId="0" applyFont="1" applyFill="1" applyBorder="1" applyAlignment="1" applyProtection="1">
      <alignment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171" fontId="2" fillId="0" borderId="42" xfId="0" applyNumberFormat="1" applyFont="1" applyBorder="1" applyAlignment="1" applyProtection="1">
      <alignment horizontal="right"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2" fillId="34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1" fontId="2" fillId="0" borderId="42" xfId="0" applyNumberFormat="1" applyFont="1" applyBorder="1" applyAlignment="1" applyProtection="1">
      <alignment horizontal="right" vertical="center"/>
      <protection locked="0"/>
    </xf>
    <xf numFmtId="0" fontId="3" fillId="0" borderId="43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" fillId="40" borderId="0" xfId="0" applyNumberFormat="1" applyFont="1" applyFill="1" applyBorder="1" applyAlignment="1" applyProtection="1">
      <alignment vertical="center"/>
      <protection/>
    </xf>
    <xf numFmtId="0" fontId="2" fillId="36" borderId="44" xfId="0" applyFont="1" applyFill="1" applyBorder="1" applyAlignment="1" applyProtection="1">
      <alignment horizontal="center" vertical="center" wrapText="1"/>
      <protection/>
    </xf>
    <xf numFmtId="0" fontId="2" fillId="36" borderId="45" xfId="0" applyFont="1" applyFill="1" applyBorder="1" applyAlignment="1" applyProtection="1">
      <alignment horizontal="center" vertical="center" wrapText="1"/>
      <protection/>
    </xf>
    <xf numFmtId="0" fontId="2" fillId="36" borderId="46" xfId="0" applyFont="1" applyFill="1" applyBorder="1" applyAlignment="1" applyProtection="1">
      <alignment horizontal="center" vertical="center" wrapText="1"/>
      <protection/>
    </xf>
    <xf numFmtId="0" fontId="2" fillId="36" borderId="47" xfId="0" applyFont="1" applyFill="1" applyBorder="1" applyAlignment="1" applyProtection="1">
      <alignment horizontal="center" vertical="center" wrapText="1"/>
      <protection/>
    </xf>
    <xf numFmtId="0" fontId="2" fillId="37" borderId="48" xfId="0" applyNumberFormat="1" applyFont="1" applyFill="1" applyBorder="1" applyAlignment="1" applyProtection="1">
      <alignment horizontal="center" vertical="center"/>
      <protection/>
    </xf>
    <xf numFmtId="0" fontId="2" fillId="37" borderId="49" xfId="0" applyNumberFormat="1" applyFont="1" applyFill="1" applyBorder="1" applyAlignment="1" applyProtection="1">
      <alignment horizontal="center" vertical="center"/>
      <protection/>
    </xf>
    <xf numFmtId="0" fontId="3" fillId="39" borderId="50" xfId="0" applyFont="1" applyFill="1" applyBorder="1" applyAlignment="1" applyProtection="1">
      <alignment horizontal="center" vertical="center" wrapText="1"/>
      <protection/>
    </xf>
    <xf numFmtId="0" fontId="3" fillId="39" borderId="34" xfId="0" applyFont="1" applyFill="1" applyBorder="1" applyAlignment="1" applyProtection="1">
      <alignment horizontal="center" vertical="center" wrapText="1"/>
      <protection/>
    </xf>
    <xf numFmtId="0" fontId="3" fillId="39" borderId="33" xfId="0" applyFont="1" applyFill="1" applyBorder="1" applyAlignment="1" applyProtection="1">
      <alignment horizontal="center" vertical="center" wrapText="1"/>
      <protection/>
    </xf>
    <xf numFmtId="0" fontId="3" fillId="39" borderId="51" xfId="0" applyFont="1" applyFill="1" applyBorder="1" applyAlignment="1" applyProtection="1">
      <alignment horizontal="center" vertical="center" wrapText="1"/>
      <protection/>
    </xf>
    <xf numFmtId="0" fontId="3" fillId="39" borderId="51" xfId="0" applyFont="1" applyFill="1" applyBorder="1" applyAlignment="1" applyProtection="1">
      <alignment horizontal="center" vertical="center"/>
      <protection/>
    </xf>
    <xf numFmtId="0" fontId="3" fillId="39" borderId="52" xfId="0" applyFont="1" applyFill="1" applyBorder="1" applyAlignment="1" applyProtection="1">
      <alignment horizontal="center" vertical="center" wrapText="1"/>
      <protection/>
    </xf>
    <xf numFmtId="4" fontId="2" fillId="0" borderId="47" xfId="0" applyNumberFormat="1" applyFont="1" applyBorder="1" applyAlignment="1" applyProtection="1">
      <alignment horizontal="center" vertical="center" wrapText="1"/>
      <protection/>
    </xf>
    <xf numFmtId="4" fontId="2" fillId="0" borderId="53" xfId="0" applyNumberFormat="1" applyFont="1" applyBorder="1" applyAlignment="1" applyProtection="1">
      <alignment horizontal="center" vertical="center" wrapText="1"/>
      <protection/>
    </xf>
    <xf numFmtId="0" fontId="2" fillId="36" borderId="54" xfId="0" applyFont="1" applyFill="1" applyBorder="1" applyAlignment="1" applyProtection="1">
      <alignment horizontal="center" vertical="center" wrapText="1"/>
      <protection/>
    </xf>
    <xf numFmtId="0" fontId="2" fillId="36" borderId="55" xfId="0" applyFont="1" applyFill="1" applyBorder="1" applyAlignment="1" applyProtection="1">
      <alignment horizontal="center" vertical="center" wrapText="1"/>
      <protection/>
    </xf>
    <xf numFmtId="49" fontId="3" fillId="34" borderId="56" xfId="0" applyNumberFormat="1" applyFont="1" applyFill="1" applyBorder="1" applyAlignment="1" applyProtection="1">
      <alignment horizontal="left" vertical="center"/>
      <protection/>
    </xf>
    <xf numFmtId="49" fontId="3" fillId="34" borderId="56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3" fillId="35" borderId="59" xfId="0" applyNumberFormat="1" applyFont="1" applyFill="1" applyBorder="1" applyAlignment="1" applyProtection="1">
      <alignment horizontal="center" vertical="center"/>
      <protection/>
    </xf>
    <xf numFmtId="0" fontId="2" fillId="36" borderId="60" xfId="0" applyFont="1" applyFill="1" applyBorder="1" applyAlignment="1" applyProtection="1">
      <alignment horizontal="center" vertical="center" wrapText="1"/>
      <protection/>
    </xf>
    <xf numFmtId="0" fontId="2" fillId="36" borderId="61" xfId="0" applyFont="1" applyFill="1" applyBorder="1" applyAlignment="1" applyProtection="1">
      <alignment horizontal="center" vertical="center" wrapText="1"/>
      <protection/>
    </xf>
    <xf numFmtId="0" fontId="3" fillId="39" borderId="62" xfId="0" applyFont="1" applyFill="1" applyBorder="1" applyAlignment="1" applyProtection="1">
      <alignment horizontal="center" vertical="center"/>
      <protection/>
    </xf>
    <xf numFmtId="0" fontId="3" fillId="39" borderId="63" xfId="0" applyFont="1" applyFill="1" applyBorder="1" applyAlignment="1" applyProtection="1">
      <alignment horizontal="center" vertical="center"/>
      <protection/>
    </xf>
    <xf numFmtId="0" fontId="3" fillId="33" borderId="64" xfId="0" applyFont="1" applyFill="1" applyBorder="1" applyAlignment="1" applyProtection="1">
      <alignment horizontal="center" vertical="center" wrapText="1"/>
      <protection/>
    </xf>
    <xf numFmtId="0" fontId="3" fillId="33" borderId="6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172" fontId="3" fillId="0" borderId="43" xfId="0" applyNumberFormat="1" applyFont="1" applyBorder="1" applyAlignment="1" applyProtection="1">
      <alignment vertical="center"/>
      <protection/>
    </xf>
    <xf numFmtId="172" fontId="2" fillId="0" borderId="0" xfId="0" applyNumberFormat="1" applyFont="1" applyAlignment="1" applyProtection="1">
      <alignment vertical="center"/>
      <protection/>
    </xf>
    <xf numFmtId="172" fontId="2" fillId="0" borderId="0" xfId="0" applyNumberFormat="1" applyFont="1" applyBorder="1" applyAlignment="1" applyProtection="1">
      <alignment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Q16" sqref="Q16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18.851562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421875" style="2" customWidth="1"/>
    <col min="8" max="8" width="41.140625" style="2" customWidth="1"/>
    <col min="9" max="10" width="26.421875" style="2" customWidth="1"/>
    <col min="11" max="11" width="24.140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96" t="s">
        <v>26</v>
      </c>
      <c r="C1" s="96"/>
      <c r="D1" s="96"/>
      <c r="E1" s="97" t="s">
        <v>36</v>
      </c>
      <c r="F1" s="97"/>
      <c r="G1" s="41" t="s">
        <v>38</v>
      </c>
      <c r="H1" s="40" t="s">
        <v>39</v>
      </c>
      <c r="L1" s="8" t="s">
        <v>2</v>
      </c>
      <c r="M1" s="3">
        <f>+P1-N7</f>
        <v>0</v>
      </c>
      <c r="N1" s="5" t="s">
        <v>19</v>
      </c>
      <c r="O1" s="6"/>
      <c r="P1" s="7">
        <f>SUM(H7:M7)</f>
        <v>387.19</v>
      </c>
      <c r="Q1" s="110">
        <f>SUM(P11:P19)</f>
        <v>291.52</v>
      </c>
    </row>
    <row r="2" spans="1:17" s="8" customFormat="1" ht="35.25" customHeight="1">
      <c r="A2" s="4"/>
      <c r="B2" s="98" t="s">
        <v>5</v>
      </c>
      <c r="C2" s="98"/>
      <c r="D2" s="98"/>
      <c r="E2" s="97" t="s">
        <v>37</v>
      </c>
      <c r="F2" s="97"/>
      <c r="G2" s="9"/>
      <c r="H2" s="9"/>
      <c r="N2" s="10" t="s">
        <v>24</v>
      </c>
      <c r="O2" s="11"/>
      <c r="P2" s="12"/>
      <c r="Q2" s="110"/>
    </row>
    <row r="3" spans="1:18" s="8" customFormat="1" ht="35.25" customHeight="1">
      <c r="A3" s="4"/>
      <c r="B3" s="98" t="s">
        <v>6</v>
      </c>
      <c r="C3" s="98"/>
      <c r="D3" s="98"/>
      <c r="E3" s="97" t="s">
        <v>1</v>
      </c>
      <c r="F3" s="97"/>
      <c r="N3" s="10" t="s">
        <v>23</v>
      </c>
      <c r="O3" s="11"/>
      <c r="P3" s="12">
        <f>+O7</f>
        <v>284.78</v>
      </c>
      <c r="Q3" s="111">
        <f>SUM(P12,P15,P16,P18,P19)</f>
        <v>214.27999999999997</v>
      </c>
      <c r="R3" s="14"/>
    </row>
    <row r="4" spans="1:18" s="8" customFormat="1" ht="35.25" customHeight="1" thickBot="1">
      <c r="A4" s="4"/>
      <c r="E4" s="14"/>
      <c r="F4" s="14"/>
      <c r="G4" s="10" t="s">
        <v>35</v>
      </c>
      <c r="H4" s="21">
        <v>1</v>
      </c>
      <c r="I4" s="15"/>
      <c r="J4" s="15"/>
      <c r="K4" s="15"/>
      <c r="L4" s="2"/>
      <c r="M4" s="2"/>
      <c r="N4" s="16"/>
      <c r="O4" s="17"/>
      <c r="P4" s="18"/>
      <c r="Q4" s="111"/>
      <c r="R4" s="14"/>
    </row>
    <row r="5" spans="1:18" s="8" customFormat="1" ht="46.5" customHeight="1" thickBot="1" thickTop="1">
      <c r="A5" s="4"/>
      <c r="B5" s="19" t="s">
        <v>7</v>
      </c>
      <c r="C5" s="49"/>
      <c r="D5" s="20"/>
      <c r="E5" s="46">
        <v>9</v>
      </c>
      <c r="F5" s="14"/>
      <c r="G5" s="73" t="s">
        <v>32</v>
      </c>
      <c r="H5" s="21">
        <v>1.11</v>
      </c>
      <c r="N5" s="101" t="s">
        <v>25</v>
      </c>
      <c r="O5" s="101"/>
      <c r="P5" s="22">
        <f>P1-P2-P3</f>
        <v>102.41000000000003</v>
      </c>
      <c r="Q5" s="111">
        <f>Q1-Q3</f>
        <v>77.24000000000001</v>
      </c>
      <c r="R5" s="14"/>
    </row>
    <row r="6" spans="1:19" s="8" customFormat="1" ht="43.5" customHeight="1" thickBot="1" thickTop="1">
      <c r="A6" s="4"/>
      <c r="B6" s="23" t="s">
        <v>34</v>
      </c>
      <c r="C6" s="23"/>
      <c r="D6" s="23"/>
      <c r="E6" s="14"/>
      <c r="F6" s="14"/>
      <c r="G6" s="73" t="s">
        <v>33</v>
      </c>
      <c r="H6" s="24">
        <v>11.11</v>
      </c>
      <c r="R6" s="13"/>
      <c r="S6" s="14"/>
    </row>
    <row r="7" spans="1:16" s="8" customFormat="1" ht="27" customHeight="1" thickBot="1">
      <c r="A7" s="42"/>
      <c r="B7" s="43"/>
      <c r="C7" s="43"/>
      <c r="D7" s="44" t="s">
        <v>30</v>
      </c>
      <c r="E7" s="104" t="s">
        <v>9</v>
      </c>
      <c r="F7" s="105"/>
      <c r="G7" s="25">
        <f aca="true" t="shared" si="0" ref="G7:O7">SUM(G11:G23)</f>
        <v>0</v>
      </c>
      <c r="H7" s="25">
        <f t="shared" si="0"/>
        <v>0</v>
      </c>
      <c r="I7" s="51">
        <f t="shared" si="0"/>
        <v>0</v>
      </c>
      <c r="J7" s="55">
        <f t="shared" si="0"/>
        <v>121.8</v>
      </c>
      <c r="K7" s="52">
        <f t="shared" si="0"/>
        <v>265.39</v>
      </c>
      <c r="L7" s="52">
        <f t="shared" si="0"/>
        <v>0</v>
      </c>
      <c r="M7" s="52">
        <f t="shared" si="0"/>
        <v>0</v>
      </c>
      <c r="N7" s="52">
        <f t="shared" si="0"/>
        <v>387.18999999999994</v>
      </c>
      <c r="O7" s="53">
        <f t="shared" si="0"/>
        <v>284.78</v>
      </c>
      <c r="P7" s="13"/>
    </row>
    <row r="8" spans="1:18" ht="36" customHeight="1" thickBot="1" thickTop="1">
      <c r="A8" s="84"/>
      <c r="B8" s="50"/>
      <c r="C8" s="86" t="s">
        <v>21</v>
      </c>
      <c r="D8" s="89" t="s">
        <v>14</v>
      </c>
      <c r="E8" s="90" t="s">
        <v>10</v>
      </c>
      <c r="F8" s="91" t="s">
        <v>31</v>
      </c>
      <c r="G8" s="80" t="s">
        <v>11</v>
      </c>
      <c r="H8" s="81" t="s">
        <v>12</v>
      </c>
      <c r="I8" s="94" t="s">
        <v>13</v>
      </c>
      <c r="J8" s="94" t="s">
        <v>15</v>
      </c>
      <c r="K8" s="94" t="s">
        <v>16</v>
      </c>
      <c r="L8" s="102" t="s">
        <v>17</v>
      </c>
      <c r="M8" s="103"/>
      <c r="N8" s="106" t="s">
        <v>19</v>
      </c>
      <c r="O8" s="92" t="s">
        <v>20</v>
      </c>
      <c r="R8" s="2"/>
    </row>
    <row r="9" spans="1:18" ht="36" customHeight="1" thickBot="1" thickTop="1">
      <c r="A9" s="85"/>
      <c r="B9" s="50" t="s">
        <v>8</v>
      </c>
      <c r="C9" s="87"/>
      <c r="D9" s="90"/>
      <c r="E9" s="90"/>
      <c r="F9" s="91"/>
      <c r="G9" s="80"/>
      <c r="H9" s="82"/>
      <c r="I9" s="95" t="s">
        <v>4</v>
      </c>
      <c r="J9" s="95"/>
      <c r="K9" s="95" t="s">
        <v>3</v>
      </c>
      <c r="L9" s="94" t="s">
        <v>18</v>
      </c>
      <c r="M9" s="99" t="s">
        <v>22</v>
      </c>
      <c r="N9" s="107"/>
      <c r="O9" s="93"/>
      <c r="P9" s="108" t="s">
        <v>52</v>
      </c>
      <c r="R9" s="2"/>
    </row>
    <row r="10" spans="1:18" ht="37.5" customHeight="1" thickBot="1" thickTop="1">
      <c r="A10" s="85"/>
      <c r="B10" s="45"/>
      <c r="C10" s="88"/>
      <c r="D10" s="90"/>
      <c r="E10" s="90"/>
      <c r="F10" s="91"/>
      <c r="G10" s="26" t="s">
        <v>0</v>
      </c>
      <c r="H10" s="83"/>
      <c r="I10" s="95"/>
      <c r="J10" s="95"/>
      <c r="K10" s="95"/>
      <c r="L10" s="95"/>
      <c r="M10" s="100"/>
      <c r="N10" s="107"/>
      <c r="O10" s="93"/>
      <c r="R10" s="2"/>
    </row>
    <row r="11" spans="1:18" ht="30" customHeight="1" thickTop="1">
      <c r="A11" s="27">
        <v>1</v>
      </c>
      <c r="B11" s="39">
        <v>41285</v>
      </c>
      <c r="C11" s="29" t="s">
        <v>40</v>
      </c>
      <c r="D11" s="74" t="s">
        <v>45</v>
      </c>
      <c r="E11" s="74" t="s">
        <v>42</v>
      </c>
      <c r="F11" s="75" t="s">
        <v>43</v>
      </c>
      <c r="G11" s="68"/>
      <c r="H11" s="71">
        <f>IF($E$3="si",($H$5/$H$6*G11),IF($E$3="no",G11*$H$4,0))</f>
        <v>0</v>
      </c>
      <c r="I11" s="30"/>
      <c r="J11" s="31"/>
      <c r="K11" s="76">
        <v>17.8</v>
      </c>
      <c r="L11" s="76"/>
      <c r="M11" s="32"/>
      <c r="N11" s="33">
        <f aca="true" t="shared" si="1" ref="N11:N23">SUM(H11:M11)</f>
        <v>17.8</v>
      </c>
      <c r="O11" s="34"/>
      <c r="P11" s="109">
        <v>13.57</v>
      </c>
      <c r="R11" s="2"/>
    </row>
    <row r="12" spans="1:18" ht="30" customHeight="1">
      <c r="A12" s="35">
        <v>2</v>
      </c>
      <c r="B12" s="39">
        <v>41286</v>
      </c>
      <c r="C12" s="37" t="s">
        <v>40</v>
      </c>
      <c r="D12" s="74" t="s">
        <v>41</v>
      </c>
      <c r="E12" s="74" t="s">
        <v>42</v>
      </c>
      <c r="F12" s="75" t="s">
        <v>43</v>
      </c>
      <c r="G12" s="69"/>
      <c r="H12" s="71">
        <f>IF($E$3="si",($H$5/$H$6*G12),IF($E$3="no",G12*$H$4,0))</f>
        <v>0</v>
      </c>
      <c r="I12" s="30"/>
      <c r="J12" s="31">
        <v>59.8</v>
      </c>
      <c r="K12" s="76"/>
      <c r="L12" s="32"/>
      <c r="M12" s="32"/>
      <c r="N12" s="33">
        <f t="shared" si="1"/>
        <v>59.8</v>
      </c>
      <c r="O12" s="36">
        <v>59.8</v>
      </c>
      <c r="P12" s="109">
        <v>45.04</v>
      </c>
      <c r="R12" s="2"/>
    </row>
    <row r="13" spans="1:18" ht="30" customHeight="1">
      <c r="A13" s="35">
        <v>3</v>
      </c>
      <c r="B13" s="39">
        <v>41286</v>
      </c>
      <c r="C13" s="37" t="s">
        <v>40</v>
      </c>
      <c r="D13" s="74" t="s">
        <v>41</v>
      </c>
      <c r="E13" s="74" t="s">
        <v>42</v>
      </c>
      <c r="F13" s="75" t="s">
        <v>43</v>
      </c>
      <c r="G13" s="69"/>
      <c r="H13" s="71">
        <f aca="true" t="shared" si="2" ref="H13:H23">IF($E$3="si",($H$5/$H$6*G13),IF($E$3="no",G13*$H$4,0))</f>
        <v>0</v>
      </c>
      <c r="I13" s="30"/>
      <c r="J13" s="31">
        <v>62</v>
      </c>
      <c r="K13" s="76"/>
      <c r="L13" s="32"/>
      <c r="M13" s="32"/>
      <c r="N13" s="33">
        <f t="shared" si="1"/>
        <v>62</v>
      </c>
      <c r="O13" s="36"/>
      <c r="P13" s="109">
        <v>46.65</v>
      </c>
      <c r="R13" s="2"/>
    </row>
    <row r="14" spans="1:18" ht="30" customHeight="1">
      <c r="A14" s="35">
        <v>4</v>
      </c>
      <c r="B14" s="39">
        <v>41286</v>
      </c>
      <c r="C14" s="37" t="s">
        <v>40</v>
      </c>
      <c r="D14" s="74" t="s">
        <v>44</v>
      </c>
      <c r="E14" s="74" t="s">
        <v>42</v>
      </c>
      <c r="F14" s="75" t="s">
        <v>43</v>
      </c>
      <c r="G14" s="69"/>
      <c r="H14" s="71">
        <f t="shared" si="2"/>
        <v>0</v>
      </c>
      <c r="I14" s="30"/>
      <c r="J14" s="31"/>
      <c r="K14" s="76">
        <v>13.71</v>
      </c>
      <c r="L14" s="32"/>
      <c r="M14" s="32"/>
      <c r="N14" s="33">
        <f t="shared" si="1"/>
        <v>13.71</v>
      </c>
      <c r="O14" s="36"/>
      <c r="P14" s="109">
        <v>10.32</v>
      </c>
      <c r="R14" s="2"/>
    </row>
    <row r="15" spans="1:18" ht="30" customHeight="1">
      <c r="A15" s="35">
        <v>5</v>
      </c>
      <c r="B15" s="39">
        <v>41286</v>
      </c>
      <c r="C15" s="37" t="s">
        <v>40</v>
      </c>
      <c r="D15" s="74" t="s">
        <v>46</v>
      </c>
      <c r="E15" s="74" t="s">
        <v>42</v>
      </c>
      <c r="F15" s="75" t="s">
        <v>43</v>
      </c>
      <c r="G15" s="69"/>
      <c r="H15" s="71">
        <f t="shared" si="2"/>
        <v>0</v>
      </c>
      <c r="I15" s="30"/>
      <c r="J15" s="31"/>
      <c r="K15" s="76">
        <v>10.04</v>
      </c>
      <c r="L15" s="32"/>
      <c r="M15" s="32"/>
      <c r="N15" s="33">
        <f t="shared" si="1"/>
        <v>10.04</v>
      </c>
      <c r="O15" s="36">
        <v>10.04</v>
      </c>
      <c r="P15" s="109">
        <v>7.56</v>
      </c>
      <c r="R15" s="2"/>
    </row>
    <row r="16" spans="1:18" ht="30" customHeight="1">
      <c r="A16" s="35">
        <v>6</v>
      </c>
      <c r="B16" s="28">
        <v>41290</v>
      </c>
      <c r="C16" s="29" t="s">
        <v>48</v>
      </c>
      <c r="D16" s="74" t="s">
        <v>47</v>
      </c>
      <c r="E16" s="74" t="s">
        <v>42</v>
      </c>
      <c r="F16" s="75" t="s">
        <v>43</v>
      </c>
      <c r="G16" s="69"/>
      <c r="H16" s="71">
        <f t="shared" si="2"/>
        <v>0</v>
      </c>
      <c r="I16" s="30"/>
      <c r="J16" s="31"/>
      <c r="K16" s="76">
        <v>104.99</v>
      </c>
      <c r="L16" s="32"/>
      <c r="M16" s="32"/>
      <c r="N16" s="33">
        <f t="shared" si="1"/>
        <v>104.99</v>
      </c>
      <c r="O16" s="36">
        <v>104.99</v>
      </c>
      <c r="P16" s="109">
        <v>79.16</v>
      </c>
      <c r="R16" s="2"/>
    </row>
    <row r="17" spans="1:18" ht="30" customHeight="1">
      <c r="A17" s="35">
        <v>7</v>
      </c>
      <c r="B17" s="28">
        <v>41291</v>
      </c>
      <c r="C17" s="29" t="s">
        <v>40</v>
      </c>
      <c r="D17" s="74" t="s">
        <v>49</v>
      </c>
      <c r="E17" s="74" t="s">
        <v>42</v>
      </c>
      <c r="F17" s="75" t="s">
        <v>43</v>
      </c>
      <c r="G17" s="69"/>
      <c r="H17" s="71">
        <f t="shared" si="2"/>
        <v>0</v>
      </c>
      <c r="I17" s="30"/>
      <c r="J17" s="31"/>
      <c r="K17" s="76">
        <v>8.9</v>
      </c>
      <c r="L17" s="32"/>
      <c r="M17" s="32"/>
      <c r="N17" s="33">
        <f t="shared" si="1"/>
        <v>8.9</v>
      </c>
      <c r="O17" s="36"/>
      <c r="P17" s="109">
        <v>6.7</v>
      </c>
      <c r="R17" s="2"/>
    </row>
    <row r="18" spans="1:18" ht="30" customHeight="1">
      <c r="A18" s="35">
        <v>8</v>
      </c>
      <c r="B18" s="28">
        <v>41299</v>
      </c>
      <c r="C18" s="29" t="s">
        <v>48</v>
      </c>
      <c r="D18" s="74" t="s">
        <v>51</v>
      </c>
      <c r="E18" s="74" t="s">
        <v>42</v>
      </c>
      <c r="F18" s="75" t="s">
        <v>43</v>
      </c>
      <c r="G18" s="69"/>
      <c r="H18" s="71">
        <f t="shared" si="2"/>
        <v>0</v>
      </c>
      <c r="I18" s="30"/>
      <c r="J18" s="31"/>
      <c r="K18" s="76">
        <v>39.95</v>
      </c>
      <c r="L18" s="32"/>
      <c r="M18" s="31"/>
      <c r="N18" s="33">
        <f t="shared" si="1"/>
        <v>39.95</v>
      </c>
      <c r="O18" s="36">
        <v>39.95</v>
      </c>
      <c r="P18" s="109">
        <v>30.82</v>
      </c>
      <c r="R18" s="2"/>
    </row>
    <row r="19" spans="1:18" ht="30" customHeight="1">
      <c r="A19" s="35">
        <v>9</v>
      </c>
      <c r="B19" s="28">
        <v>41304</v>
      </c>
      <c r="C19" s="37" t="s">
        <v>48</v>
      </c>
      <c r="D19" s="74" t="s">
        <v>50</v>
      </c>
      <c r="E19" s="74" t="s">
        <v>42</v>
      </c>
      <c r="F19" s="38" t="s">
        <v>43</v>
      </c>
      <c r="G19" s="70"/>
      <c r="H19" s="71">
        <f t="shared" si="2"/>
        <v>0</v>
      </c>
      <c r="I19" s="30"/>
      <c r="J19" s="31"/>
      <c r="K19" s="76">
        <v>70</v>
      </c>
      <c r="L19" s="32"/>
      <c r="M19" s="31"/>
      <c r="N19" s="33">
        <f t="shared" si="1"/>
        <v>70</v>
      </c>
      <c r="O19" s="36">
        <v>70</v>
      </c>
      <c r="P19" s="109">
        <v>51.7</v>
      </c>
      <c r="R19" s="2"/>
    </row>
    <row r="20" spans="1:18" ht="30" customHeight="1">
      <c r="A20" s="35">
        <v>10</v>
      </c>
      <c r="B20" s="28"/>
      <c r="C20" s="29"/>
      <c r="D20" s="37"/>
      <c r="E20" s="54"/>
      <c r="F20" s="54"/>
      <c r="G20" s="70"/>
      <c r="H20" s="71">
        <f t="shared" si="2"/>
        <v>0</v>
      </c>
      <c r="I20" s="56"/>
      <c r="J20" s="56"/>
      <c r="K20" s="30"/>
      <c r="L20" s="31"/>
      <c r="M20" s="31"/>
      <c r="N20" s="33">
        <f t="shared" si="1"/>
        <v>0</v>
      </c>
      <c r="O20" s="36"/>
      <c r="P20" s="77"/>
      <c r="R20" s="2"/>
    </row>
    <row r="21" spans="1:18" ht="30" customHeight="1">
      <c r="A21" s="35">
        <v>11</v>
      </c>
      <c r="B21" s="28"/>
      <c r="C21" s="29"/>
      <c r="D21" s="37"/>
      <c r="E21" s="54"/>
      <c r="F21" s="54"/>
      <c r="G21" s="70"/>
      <c r="H21" s="71">
        <f t="shared" si="2"/>
        <v>0</v>
      </c>
      <c r="I21" s="56"/>
      <c r="J21" s="56"/>
      <c r="K21" s="30"/>
      <c r="L21" s="31"/>
      <c r="M21" s="31"/>
      <c r="N21" s="33">
        <f t="shared" si="1"/>
        <v>0</v>
      </c>
      <c r="O21" s="36"/>
      <c r="P21" s="77"/>
      <c r="R21" s="2"/>
    </row>
    <row r="22" spans="1:18" ht="30" customHeight="1">
      <c r="A22" s="35">
        <v>12</v>
      </c>
      <c r="B22" s="28"/>
      <c r="C22" s="29"/>
      <c r="D22" s="37"/>
      <c r="E22" s="54"/>
      <c r="F22" s="54"/>
      <c r="G22" s="70"/>
      <c r="H22" s="71">
        <f t="shared" si="2"/>
        <v>0</v>
      </c>
      <c r="I22" s="56"/>
      <c r="J22" s="56"/>
      <c r="K22" s="30"/>
      <c r="L22" s="31"/>
      <c r="M22" s="31"/>
      <c r="N22" s="33">
        <f t="shared" si="1"/>
        <v>0</v>
      </c>
      <c r="O22" s="36"/>
      <c r="P22" s="77"/>
      <c r="R22" s="2"/>
    </row>
    <row r="23" spans="1:18" ht="30" customHeight="1">
      <c r="A23" s="35">
        <v>13</v>
      </c>
      <c r="B23" s="28"/>
      <c r="C23" s="29"/>
      <c r="D23" s="37"/>
      <c r="E23" s="54"/>
      <c r="F23" s="54"/>
      <c r="G23" s="70"/>
      <c r="H23" s="71">
        <f t="shared" si="2"/>
        <v>0</v>
      </c>
      <c r="I23" s="56"/>
      <c r="J23" s="56"/>
      <c r="K23" s="30"/>
      <c r="L23" s="31"/>
      <c r="M23" s="31"/>
      <c r="N23" s="33">
        <f t="shared" si="1"/>
        <v>0</v>
      </c>
      <c r="O23" s="36"/>
      <c r="P23" s="77"/>
      <c r="R23" s="2"/>
    </row>
    <row r="24" ht="18.75">
      <c r="P24" s="78"/>
    </row>
    <row r="25" spans="1:17" ht="18.75">
      <c r="A25" s="47"/>
      <c r="B25" s="48"/>
      <c r="C25" s="48"/>
      <c r="D25" s="48"/>
      <c r="E25" s="48"/>
      <c r="F25" s="48"/>
      <c r="G25" s="48"/>
      <c r="H25" s="48"/>
      <c r="I25" s="48"/>
      <c r="J25" s="72"/>
      <c r="K25" s="72"/>
      <c r="L25" s="48"/>
      <c r="M25" s="48"/>
      <c r="N25" s="48"/>
      <c r="O25" s="48"/>
      <c r="P25" s="79"/>
      <c r="Q25" s="3"/>
    </row>
    <row r="26" spans="1:17" ht="18.75">
      <c r="A26" s="58"/>
      <c r="B26" s="59"/>
      <c r="C26" s="60"/>
      <c r="D26" s="61"/>
      <c r="E26" s="61"/>
      <c r="F26" s="62"/>
      <c r="G26" s="63"/>
      <c r="H26" s="64"/>
      <c r="I26" s="65"/>
      <c r="J26" s="72"/>
      <c r="K26" s="72"/>
      <c r="L26" s="65"/>
      <c r="M26" s="65"/>
      <c r="N26" s="66"/>
      <c r="O26" s="67"/>
      <c r="P26" s="72"/>
      <c r="Q26" s="3"/>
    </row>
    <row r="27" spans="1:17" ht="18.75">
      <c r="A27" s="47"/>
      <c r="B27" s="57" t="s">
        <v>27</v>
      </c>
      <c r="C27" s="57"/>
      <c r="D27" s="57"/>
      <c r="E27" s="48"/>
      <c r="F27" s="48"/>
      <c r="G27" s="57" t="s">
        <v>28</v>
      </c>
      <c r="H27" s="57"/>
      <c r="I27" s="57"/>
      <c r="J27" s="72"/>
      <c r="K27" s="72"/>
      <c r="L27" s="57" t="s">
        <v>29</v>
      </c>
      <c r="M27" s="57"/>
      <c r="N27" s="57"/>
      <c r="O27" s="48"/>
      <c r="P27" s="72"/>
      <c r="Q27" s="3"/>
    </row>
    <row r="28" spans="1:17" ht="18.75">
      <c r="A28" s="47"/>
      <c r="B28" s="48"/>
      <c r="C28" s="48"/>
      <c r="D28" s="48"/>
      <c r="E28" s="48"/>
      <c r="F28" s="48"/>
      <c r="G28" s="48"/>
      <c r="H28" s="48"/>
      <c r="I28" s="48"/>
      <c r="J28" s="72"/>
      <c r="K28" s="72"/>
      <c r="L28" s="48"/>
      <c r="M28" s="48"/>
      <c r="N28" s="48"/>
      <c r="O28" s="48"/>
      <c r="P28" s="72"/>
      <c r="Q28" s="3"/>
    </row>
    <row r="29" spans="1:17" ht="18.75">
      <c r="A29" s="47"/>
      <c r="B29" s="48"/>
      <c r="C29" s="48"/>
      <c r="D29" s="48"/>
      <c r="E29" s="48"/>
      <c r="F29" s="48"/>
      <c r="G29" s="48"/>
      <c r="H29" s="48"/>
      <c r="I29" s="48"/>
      <c r="J29" s="72"/>
      <c r="K29" s="72"/>
      <c r="L29" s="48"/>
      <c r="M29" s="48"/>
      <c r="N29" s="48"/>
      <c r="O29" s="48"/>
      <c r="P29" s="72"/>
      <c r="Q29" s="3"/>
    </row>
  </sheetData>
  <sheetProtection/>
  <mergeCells count="23">
    <mergeCell ref="I8:I10"/>
    <mergeCell ref="L8:M8"/>
    <mergeCell ref="K8:K10"/>
    <mergeCell ref="E7:F7"/>
    <mergeCell ref="L9:L10"/>
    <mergeCell ref="N8:N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G8:G9"/>
    <mergeCell ref="H8:H10"/>
    <mergeCell ref="A8:A10"/>
    <mergeCell ref="C8:C10"/>
    <mergeCell ref="D8:D10"/>
    <mergeCell ref="E8:E10"/>
    <mergeCell ref="F8:F10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26 N11:N23">
      <formula1>0</formula1>
    </dataValidation>
    <dataValidation type="decimal" operator="greaterThanOrEqual" allowBlank="1" showErrorMessage="1" errorTitle="Valore" error="Inserire un numero maggiore o uguale a 0 (zero)!" sqref="H26:M26 H11:I11 H12:H23 M11:M23 I20:L23 J11:L19 I17:I19">
      <formula1>0</formula1>
    </dataValidation>
    <dataValidation type="textLength" operator="greaterThan" allowBlank="1" showErrorMessage="1" sqref="D26:E26 F20:F23 E19">
      <formula1>1</formula1>
    </dataValidation>
    <dataValidation type="textLength" operator="greaterThan" sqref="F26 G19:G23 F19">
      <formula1>1</formula1>
    </dataValidation>
    <dataValidation type="date" operator="greaterThanOrEqual" showErrorMessage="1" errorTitle="Data" error="Inserire una data superiore al 1/11/2000" sqref="B26 B11:B15">
      <formula1>36831</formula1>
    </dataValidation>
    <dataValidation type="textLength" operator="greaterThan" allowBlank="1" sqref="C26 C12:C15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300" verticalDpi="300" orientation="landscape" paperSize="9" scale="29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 Rana</cp:lastModifiedBy>
  <cp:lastPrinted>2013-02-01T13:51:30Z</cp:lastPrinted>
  <dcterms:created xsi:type="dcterms:W3CDTF">2007-03-06T14:42:56Z</dcterms:created>
  <dcterms:modified xsi:type="dcterms:W3CDTF">2013-02-22T14:27:16Z</dcterms:modified>
  <cp:category/>
  <cp:version/>
  <cp:contentType/>
  <cp:contentStatus/>
  <cp:revision>1</cp:revision>
</cp:coreProperties>
</file>