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19440" windowHeight="15600" tabRatio="433" activeTab="0"/>
  </bookViews>
  <sheets>
    <sheet name="Nota Spese" sheetId="1" r:id="rId1"/>
  </sheets>
  <definedNames>
    <definedName name="_xlnm.Print_Area" localSheetId="0">'Nota Spese'!$A$1:$Q$28</definedName>
    <definedName name="_xlnm.Print_Titles" localSheetId="0">'Nota Spese'!$1:$10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<sst xmlns="http://schemas.openxmlformats.org/spreadsheetml/2006/main" count="99" uniqueCount="58">
  <si>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</si>
  <si>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</si>
  <si>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</si>
  <si>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</si>
  <si>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</si>
  <si>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</si>
  <si>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</si>
  <si>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</si>
  <si>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</si>
  <si>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</si>
  <si>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</si>
  <si>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</si>
  <si>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</si>
  <si>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</si>
  <si>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</si>
  <si>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</si>
  <si>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</si>
  <si>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</si>
  <si>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</si>
  <si>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</si>
  <si>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</si>
  <si>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</si>
  <si>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</si>
  <si>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</si>
  <si>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</si>
  <si>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</si>
  <si>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</si>
  <si>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</si>
  <si>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</si>
  <si>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</si>
  <si>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</si>
  <si>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</si>
  <si>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</si>
  <si>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</si>
  <si>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</si>
  <si>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</si>
  <si>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</si>
  <si>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</si>
  <si>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</si>
  <si>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(importi in Valuta EUR)</t>
  </si>
  <si>
    <t>01_01</t>
  </si>
  <si>
    <t>Daniele Milan</t>
  </si>
  <si>
    <t>Gennaio</t>
  </si>
  <si>
    <t>Uso interno</t>
  </si>
  <si>
    <t>KVM</t>
  </si>
  <si>
    <t>Italia</t>
  </si>
  <si>
    <t>EUR</t>
  </si>
  <si>
    <t>Adattatori video</t>
  </si>
  <si>
    <t>Sales meeting</t>
  </si>
  <si>
    <t>Pranzo</t>
  </si>
  <si>
    <t>Meeting Washington</t>
  </si>
  <si>
    <t>Taxi</t>
  </si>
  <si>
    <t>Libro</t>
  </si>
  <si>
    <t>ROS</t>
  </si>
  <si>
    <t>SIO</t>
  </si>
  <si>
    <t>Abbonamento Sype (Serge)</t>
  </si>
  <si>
    <t>Software</t>
  </si>
  <si>
    <t>Paypal Sparklabs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</si>
</sst>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 style="thin"/>
      <top style="thin"/>
      <bottom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64" fontId="2" fillId="33" borderId="20" xfId="42" applyFont="1" applyFill="1" applyBorder="1" applyAlignment="1" applyProtection="1">
      <alignment horizontal="right" vertical="center"/>
      <protection/>
    </xf>
    <xf numFmtId="4" fontId="2" fillId="34" borderId="21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/>
    </xf>
    <xf numFmtId="169" fontId="2" fillId="35" borderId="22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5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7" borderId="2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6" borderId="27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8" borderId="28" xfId="0" applyNumberFormat="1" applyFont="1" applyFill="1" applyBorder="1" applyAlignment="1" applyProtection="1">
      <alignment horizontal="right" vertical="center"/>
      <protection/>
    </xf>
    <xf numFmtId="4" fontId="2" fillId="38" borderId="29" xfId="0" applyNumberFormat="1" applyFont="1" applyFill="1" applyBorder="1" applyAlignment="1" applyProtection="1">
      <alignment horizontal="right" vertical="center"/>
      <protection/>
    </xf>
    <xf numFmtId="4" fontId="2" fillId="38" borderId="30" xfId="0" applyNumberFormat="1" applyFont="1" applyFill="1" applyBorder="1" applyAlignment="1" applyProtection="1">
      <alignment horizontal="right" vertical="center"/>
      <protection/>
    </xf>
    <xf numFmtId="4" fontId="2" fillId="38" borderId="31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2" xfId="0" applyNumberFormat="1" applyFont="1" applyBorder="1" applyAlignment="1" applyProtection="1">
      <alignment horizontal="center" vertical="center"/>
      <protection locked="0"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35" xfId="0" applyNumberFormat="1" applyFont="1" applyFill="1" applyBorder="1" applyAlignment="1" applyProtection="1">
      <alignment horizontal="center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37" xfId="0" applyNumberFormat="1" applyFont="1" applyBorder="1" applyAlignment="1" applyProtection="1">
      <alignment horizontal="right" vertical="center"/>
      <protection locked="0"/>
    </xf>
    <xf numFmtId="171" fontId="2" fillId="0" borderId="38" xfId="0" applyNumberFormat="1" applyFont="1" applyBorder="1" applyAlignment="1" applyProtection="1">
      <alignment horizontal="right" vertical="center"/>
      <protection locked="0"/>
    </xf>
    <xf numFmtId="171" fontId="2" fillId="0" borderId="39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3" fillId="39" borderId="29" xfId="0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left" vertical="center"/>
      <protection/>
    </xf>
    <xf numFmtId="49" fontId="3" fillId="34" borderId="4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8" borderId="4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textRotation="180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3" fillId="37" borderId="45" xfId="0" applyNumberFormat="1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39" borderId="34" xfId="0" applyFont="1" applyFill="1" applyBorder="1" applyAlignment="1" applyProtection="1">
      <alignment horizontal="center" vertical="center" wrapText="1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8" borderId="47" xfId="0" applyFont="1" applyFill="1" applyBorder="1" applyAlignment="1" applyProtection="1">
      <alignment horizontal="center" vertical="center" wrapText="1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2" fillId="38" borderId="50" xfId="0" applyFont="1" applyFill="1" applyBorder="1" applyAlignment="1" applyProtection="1">
      <alignment horizontal="center" vertical="center" wrapText="1"/>
      <protection/>
    </xf>
    <xf numFmtId="0" fontId="2" fillId="40" borderId="51" xfId="0" applyNumberFormat="1" applyFont="1" applyFill="1" applyBorder="1" applyAlignment="1" applyProtection="1">
      <alignment horizontal="center" vertical="center"/>
      <protection/>
    </xf>
    <xf numFmtId="0" fontId="2" fillId="40" borderId="52" xfId="0" applyNumberFormat="1" applyFont="1" applyFill="1" applyBorder="1" applyAlignment="1" applyProtection="1">
      <alignment horizontal="center" vertical="center"/>
      <protection/>
    </xf>
    <xf numFmtId="0" fontId="2" fillId="40" borderId="53" xfId="0" applyNumberFormat="1" applyFont="1" applyFill="1" applyBorder="1" applyAlignment="1" applyProtection="1">
      <alignment horizontal="center" vertical="center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38" fontId="2" fillId="38" borderId="56" xfId="0" applyNumberFormat="1" applyFont="1" applyFill="1" applyBorder="1" applyAlignment="1" applyProtection="1">
      <alignment horizontal="center" vertical="center"/>
      <protection/>
    </xf>
    <xf numFmtId="38" fontId="2" fillId="38" borderId="57" xfId="0" applyNumberFormat="1" applyFont="1" applyFill="1" applyBorder="1" applyAlignment="1" applyProtection="1">
      <alignment horizontal="center" vertical="center"/>
      <protection/>
    </xf>
    <xf numFmtId="0" fontId="2" fillId="38" borderId="5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6384" width="8.8515625" style="2" customWidth="1"/>
  </cols>
  <sheetData>
    <row r="1" spans="1:17" s="7" customFormat="1" ht="65.25" customHeight="1">
      <c r="A1" s="4"/>
      <c r="B1" s="76" t="s">
        <v>0</v>
      </c>
      <c r="C1" s="76"/>
      <c r="D1" s="77" t="s">
        <v>41</v>
      </c>
      <c r="E1" s="77"/>
      <c r="F1" s="38" t="s">
        <v>42</v>
      </c>
      <c r="G1" s="37" t="s">
        <v>40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498.74</v>
      </c>
      <c r="Q1" s="3" t="s">
        <v>26</v>
      </c>
    </row>
    <row r="2" spans="1:17" s="7" customFormat="1" ht="57.75" customHeight="1">
      <c r="A2" s="4"/>
      <c r="B2" s="78" t="s">
        <v>2</v>
      </c>
      <c r="C2" s="78"/>
      <c r="D2" s="77" t="s">
        <v>38</v>
      </c>
      <c r="E2" s="77"/>
      <c r="F2" s="8"/>
      <c r="G2" s="8"/>
      <c r="N2" s="9" t="s">
        <v>3</v>
      </c>
      <c r="O2" s="10"/>
      <c r="P2" s="11"/>
      <c r="Q2" s="3" t="s">
        <v>25</v>
      </c>
    </row>
    <row r="3" spans="1:17" s="7" customFormat="1" ht="35.25" customHeight="1">
      <c r="A3" s="4"/>
      <c r="B3" s="78" t="s">
        <v>24</v>
      </c>
      <c r="C3" s="78"/>
      <c r="D3" s="77" t="s">
        <v>25</v>
      </c>
      <c r="E3" s="77"/>
      <c r="N3" s="9" t="s">
        <v>4</v>
      </c>
      <c r="O3" s="10"/>
      <c r="P3" s="45">
        <f>+O7</f>
        <v>445.74</v>
      </c>
      <c r="Q3" s="12"/>
    </row>
    <row r="4" spans="1:17" s="7" customFormat="1" ht="35.25" customHeight="1" thickBot="1">
      <c r="A4" s="4"/>
      <c r="D4" s="13"/>
      <c r="E4" s="13"/>
      <c r="F4" s="9" t="s">
        <v>19</v>
      </c>
      <c r="G4" s="47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7" s="7" customFormat="1" ht="43.5" customHeight="1" thickBot="1" thickTop="1">
      <c r="A5" s="4"/>
      <c r="B5" s="18" t="s">
        <v>6</v>
      </c>
      <c r="C5" s="19"/>
      <c r="D5" s="42">
        <v>13</v>
      </c>
      <c r="E5" s="13"/>
      <c r="F5" s="9" t="s">
        <v>7</v>
      </c>
      <c r="G5" s="47">
        <v>1.11</v>
      </c>
      <c r="N5" s="85" t="s">
        <v>8</v>
      </c>
      <c r="O5" s="85"/>
      <c r="P5" s="41">
        <f>P1-P2-P3-P4</f>
        <v>53</v>
      </c>
      <c r="Q5" s="12"/>
    </row>
    <row r="6" spans="1:17" s="7" customFormat="1" ht="43.5" customHeight="1" thickBot="1" thickTop="1">
      <c r="A6" s="4"/>
      <c r="B6" s="39" t="s">
        <v>39</v>
      </c>
      <c r="C6" s="39"/>
      <c r="D6" s="13"/>
      <c r="E6" s="13"/>
      <c r="F6" s="9" t="s">
        <v>9</v>
      </c>
      <c r="G6" s="66">
        <v>11.11</v>
      </c>
      <c r="Q6" s="12"/>
    </row>
    <row r="7" spans="1:16" s="7" customFormat="1" ht="27" customHeight="1" thickBot="1" thickTop="1">
      <c r="A7" s="94" t="s">
        <v>27</v>
      </c>
      <c r="B7" s="95"/>
      <c r="C7" s="96"/>
      <c r="D7" s="99" t="s">
        <v>10</v>
      </c>
      <c r="E7" s="100"/>
      <c r="F7" s="100"/>
      <c r="G7" s="67">
        <f aca="true" t="shared" si="0" ref="G7:O7">SUM(G11:G23)</f>
        <v>0</v>
      </c>
      <c r="H7" s="65">
        <f t="shared" si="0"/>
        <v>0</v>
      </c>
      <c r="I7" s="49">
        <f t="shared" si="0"/>
        <v>0</v>
      </c>
      <c r="J7" s="49">
        <f t="shared" si="0"/>
        <v>96.5</v>
      </c>
      <c r="K7" s="49">
        <f t="shared" si="0"/>
        <v>250.24</v>
      </c>
      <c r="L7" s="49">
        <f t="shared" si="0"/>
        <v>99</v>
      </c>
      <c r="M7" s="50">
        <f t="shared" si="0"/>
        <v>53</v>
      </c>
      <c r="N7" s="48">
        <f t="shared" si="0"/>
        <v>498.74000000000007</v>
      </c>
      <c r="O7" s="51">
        <f t="shared" si="0"/>
        <v>445.74</v>
      </c>
      <c r="P7" s="12">
        <f>+N7-SUM(H7:M7)</f>
        <v>0</v>
      </c>
    </row>
    <row r="8" spans="1:17" ht="36" customHeight="1" thickBot="1" thickTop="1">
      <c r="A8" s="74"/>
      <c r="B8" s="75" t="s">
        <v>11</v>
      </c>
      <c r="C8" s="75" t="s">
        <v>12</v>
      </c>
      <c r="D8" s="87" t="s">
        <v>23</v>
      </c>
      <c r="E8" s="75" t="s">
        <v>30</v>
      </c>
      <c r="F8" s="89" t="s">
        <v>29</v>
      </c>
      <c r="G8" s="90" t="s">
        <v>13</v>
      </c>
      <c r="H8" s="92" t="s">
        <v>14</v>
      </c>
      <c r="I8" s="84" t="s">
        <v>32</v>
      </c>
      <c r="J8" s="83" t="s">
        <v>34</v>
      </c>
      <c r="K8" s="83" t="s">
        <v>33</v>
      </c>
      <c r="L8" s="97" t="s">
        <v>20</v>
      </c>
      <c r="M8" s="98"/>
      <c r="N8" s="81" t="s">
        <v>15</v>
      </c>
      <c r="O8" s="82" t="s">
        <v>16</v>
      </c>
      <c r="P8" s="80" t="s">
        <v>17</v>
      </c>
      <c r="Q8" s="2"/>
    </row>
    <row r="9" spans="1:17" ht="36" customHeight="1" thickBot="1" thickTop="1">
      <c r="A9" s="74"/>
      <c r="B9" s="75" t="s">
        <v>11</v>
      </c>
      <c r="C9" s="75"/>
      <c r="D9" s="88"/>
      <c r="E9" s="75"/>
      <c r="F9" s="89"/>
      <c r="G9" s="91"/>
      <c r="H9" s="92" t="s">
        <v>32</v>
      </c>
      <c r="I9" s="84" t="s">
        <v>32</v>
      </c>
      <c r="J9" s="84"/>
      <c r="K9" s="84" t="s">
        <v>31</v>
      </c>
      <c r="L9" s="86" t="s">
        <v>21</v>
      </c>
      <c r="M9" s="93" t="s">
        <v>22</v>
      </c>
      <c r="N9" s="81"/>
      <c r="O9" s="82"/>
      <c r="P9" s="80"/>
      <c r="Q9" s="2"/>
    </row>
    <row r="10" spans="1:17" ht="37.5" customHeight="1" thickBot="1" thickTop="1">
      <c r="A10" s="74"/>
      <c r="B10" s="75"/>
      <c r="C10" s="75"/>
      <c r="D10" s="88"/>
      <c r="E10" s="75"/>
      <c r="F10" s="89"/>
      <c r="G10" s="64" t="s">
        <v>18</v>
      </c>
      <c r="H10" s="92"/>
      <c r="I10" s="84"/>
      <c r="J10" s="84"/>
      <c r="K10" s="84"/>
      <c r="L10" s="101"/>
      <c r="M10" s="79"/>
      <c r="N10" s="81"/>
      <c r="O10" s="82"/>
      <c r="P10" s="80"/>
      <c r="Q10" s="2"/>
    </row>
    <row r="11" spans="1:17" ht="30" customHeight="1" thickTop="1">
      <c r="A11" s="20">
        <v>1</v>
      </c>
      <c r="B11" s="35">
        <v>41277</v>
      </c>
      <c r="C11" s="22" t="s">
        <v>43</v>
      </c>
      <c r="D11" s="23" t="s">
        <v>44</v>
      </c>
      <c r="E11" s="23" t="s">
        <v>45</v>
      </c>
      <c r="F11" s="24" t="s">
        <v>46</v>
      </c>
      <c r="G11" s="63"/>
      <c r="H11" s="68">
        <f>IF($D$3="si",($G$5/$G$6*G11),IF($D$3="no",G11*$G$4,0))</f>
        <v>0</v>
      </c>
      <c r="I11" s="70"/>
      <c r="J11" s="26"/>
      <c r="K11" s="26">
        <v>30.64</v>
      </c>
      <c r="L11" s="26"/>
      <c r="M11" s="71"/>
      <c r="N11" s="27">
        <f>SUM(H11:M11)</f>
        <v>30.64</v>
      </c>
      <c r="O11" s="28">
        <v>30.64</v>
      </c>
      <c r="P11" s="29"/>
      <c r="Q11" s="2"/>
    </row>
    <row r="12" spans="1:17" ht="30" customHeight="1">
      <c r="A12" s="30">
        <v>2</v>
      </c>
      <c r="B12" s="35">
        <v>41277</v>
      </c>
      <c r="C12" s="22" t="s">
        <v>43</v>
      </c>
      <c r="D12" s="23" t="s">
        <v>47</v>
      </c>
      <c r="E12" s="23" t="s">
        <v>45</v>
      </c>
      <c r="F12" s="24" t="s">
        <v>46</v>
      </c>
      <c r="G12" s="25"/>
      <c r="H12" s="69">
        <f>IF($D$3="si",($G$5/$G$6*G12),IF($D$3="no",G12*$G$4,0))</f>
        <v>0</v>
      </c>
      <c r="I12" s="72"/>
      <c r="J12" s="73"/>
      <c r="K12" s="73">
        <v>59</v>
      </c>
      <c r="L12" s="73"/>
      <c r="M12" s="71"/>
      <c r="N12" s="27">
        <f>SUM(H12:M12)</f>
        <v>59</v>
      </c>
      <c r="O12" s="31">
        <v>59</v>
      </c>
      <c r="P12" s="29"/>
      <c r="Q12" s="2"/>
    </row>
    <row r="13" spans="1:17" ht="30" customHeight="1">
      <c r="A13" s="30">
        <v>3</v>
      </c>
      <c r="B13" s="21">
        <v>41282</v>
      </c>
      <c r="C13" s="22" t="s">
        <v>48</v>
      </c>
      <c r="D13" s="23" t="s">
        <v>49</v>
      </c>
      <c r="E13" s="23" t="s">
        <v>45</v>
      </c>
      <c r="F13" s="24" t="s">
        <v>46</v>
      </c>
      <c r="G13" s="25"/>
      <c r="H13" s="69">
        <f aca="true" t="shared" si="1" ref="H13:H23">IF($D$3="si",($G$5/$G$6*G13),IF($D$3="no",G13*$G$4,0))</f>
        <v>0</v>
      </c>
      <c r="I13" s="72"/>
      <c r="J13" s="73"/>
      <c r="K13" s="73"/>
      <c r="L13" s="73"/>
      <c r="M13" s="71">
        <v>32.5</v>
      </c>
      <c r="N13" s="27">
        <f aca="true" t="shared" si="2" ref="N13:N23">SUM(H13:M13)</f>
        <v>32.5</v>
      </c>
      <c r="O13" s="31"/>
      <c r="P13" s="29">
        <f aca="true" t="shared" si="3" ref="P13:P23">IF(F13="Milano","X","")</f>
      </c>
      <c r="Q13" s="2"/>
    </row>
    <row r="14" spans="1:17" ht="30" customHeight="1">
      <c r="A14" s="30">
        <v>4</v>
      </c>
      <c r="B14" s="21">
        <v>41292</v>
      </c>
      <c r="C14" s="22" t="s">
        <v>50</v>
      </c>
      <c r="D14" s="23" t="s">
        <v>51</v>
      </c>
      <c r="E14" s="23" t="s">
        <v>45</v>
      </c>
      <c r="F14" s="24" t="s">
        <v>46</v>
      </c>
      <c r="G14" s="25"/>
      <c r="H14" s="69">
        <f t="shared" si="1"/>
        <v>0</v>
      </c>
      <c r="I14" s="72"/>
      <c r="J14" s="73">
        <v>96.5</v>
      </c>
      <c r="K14" s="73"/>
      <c r="L14" s="73"/>
      <c r="M14" s="71"/>
      <c r="N14" s="27">
        <f t="shared" si="2"/>
        <v>96.5</v>
      </c>
      <c r="O14" s="31">
        <v>96.5</v>
      </c>
      <c r="P14" s="29">
        <f t="shared" si="3"/>
      </c>
      <c r="Q14" s="2"/>
    </row>
    <row r="15" spans="1:17" ht="30" customHeight="1">
      <c r="A15" s="30">
        <v>5</v>
      </c>
      <c r="B15" s="21">
        <v>41294</v>
      </c>
      <c r="C15" s="22" t="s">
        <v>43</v>
      </c>
      <c r="D15" s="23" t="s">
        <v>52</v>
      </c>
      <c r="E15" s="23" t="s">
        <v>45</v>
      </c>
      <c r="F15" s="24" t="s">
        <v>46</v>
      </c>
      <c r="G15" s="25"/>
      <c r="H15" s="69">
        <f t="shared" si="1"/>
        <v>0</v>
      </c>
      <c r="I15" s="72"/>
      <c r="J15" s="73"/>
      <c r="K15" s="73">
        <v>45.04</v>
      </c>
      <c r="L15" s="73"/>
      <c r="M15" s="71"/>
      <c r="N15" s="27">
        <f t="shared" si="2"/>
        <v>45.04</v>
      </c>
      <c r="O15" s="31">
        <v>45.04</v>
      </c>
      <c r="P15" s="29">
        <f t="shared" si="3"/>
      </c>
      <c r="Q15" s="2"/>
    </row>
    <row r="16" spans="1:17" ht="30" customHeight="1">
      <c r="A16" s="30">
        <v>6</v>
      </c>
      <c r="B16" s="21">
        <v>41296</v>
      </c>
      <c r="C16" s="22" t="s">
        <v>53</v>
      </c>
      <c r="D16" s="23" t="s">
        <v>49</v>
      </c>
      <c r="E16" s="23" t="s">
        <v>45</v>
      </c>
      <c r="F16" s="24" t="s">
        <v>46</v>
      </c>
      <c r="G16" s="25"/>
      <c r="H16" s="69">
        <f t="shared" si="1"/>
        <v>0</v>
      </c>
      <c r="I16" s="72"/>
      <c r="J16" s="73"/>
      <c r="K16" s="73"/>
      <c r="L16" s="73"/>
      <c r="M16" s="71">
        <v>20.5</v>
      </c>
      <c r="N16" s="27">
        <f t="shared" si="2"/>
        <v>20.5</v>
      </c>
      <c r="O16" s="31"/>
      <c r="P16" s="29">
        <f t="shared" si="3"/>
      </c>
      <c r="Q16" s="2"/>
    </row>
    <row r="17" spans="1:17" ht="30" customHeight="1">
      <c r="A17" s="30">
        <v>7</v>
      </c>
      <c r="B17" s="21">
        <v>41297</v>
      </c>
      <c r="C17" s="22" t="s">
        <v>54</v>
      </c>
      <c r="D17" s="23" t="s">
        <v>49</v>
      </c>
      <c r="E17" s="23" t="s">
        <v>45</v>
      </c>
      <c r="F17" s="24" t="s">
        <v>46</v>
      </c>
      <c r="G17" s="25"/>
      <c r="H17" s="69">
        <f t="shared" si="1"/>
        <v>0</v>
      </c>
      <c r="I17" s="72"/>
      <c r="J17" s="73"/>
      <c r="K17" s="73"/>
      <c r="L17" s="73">
        <v>99</v>
      </c>
      <c r="M17" s="71"/>
      <c r="N17" s="27">
        <f t="shared" si="2"/>
        <v>99</v>
      </c>
      <c r="O17" s="31">
        <v>99</v>
      </c>
      <c r="P17" s="29">
        <f t="shared" si="3"/>
      </c>
      <c r="Q17" s="2"/>
    </row>
    <row r="18" spans="1:17" ht="30" customHeight="1">
      <c r="A18" s="30">
        <v>8</v>
      </c>
      <c r="B18" s="21">
        <v>41297</v>
      </c>
      <c r="C18" s="22" t="s">
        <v>43</v>
      </c>
      <c r="D18" s="23" t="s">
        <v>55</v>
      </c>
      <c r="E18" s="23" t="s">
        <v>45</v>
      </c>
      <c r="F18" s="24" t="s">
        <v>46</v>
      </c>
      <c r="G18" s="25"/>
      <c r="H18" s="69">
        <f t="shared" si="1"/>
        <v>0</v>
      </c>
      <c r="I18" s="72"/>
      <c r="J18" s="73"/>
      <c r="K18" s="73">
        <v>11.5</v>
      </c>
      <c r="L18" s="73"/>
      <c r="M18" s="71"/>
      <c r="N18" s="27">
        <f t="shared" si="2"/>
        <v>11.5</v>
      </c>
      <c r="O18" s="31">
        <v>11.5</v>
      </c>
      <c r="P18" s="29">
        <f t="shared" si="3"/>
      </c>
      <c r="Q18" s="2"/>
    </row>
    <row r="19" spans="1:17" ht="30" customHeight="1">
      <c r="A19" s="30">
        <v>9</v>
      </c>
      <c r="B19" s="21">
        <v>41299</v>
      </c>
      <c r="C19" s="32" t="s">
        <v>43</v>
      </c>
      <c r="D19" s="23" t="s">
        <v>56</v>
      </c>
      <c r="E19" s="23" t="s">
        <v>45</v>
      </c>
      <c r="F19" s="33" t="s">
        <v>46</v>
      </c>
      <c r="G19" s="25"/>
      <c r="H19" s="69">
        <f t="shared" si="1"/>
        <v>0</v>
      </c>
      <c r="I19" s="72"/>
      <c r="J19" s="73"/>
      <c r="K19" s="73">
        <v>52.49</v>
      </c>
      <c r="L19" s="73"/>
      <c r="M19" s="71"/>
      <c r="N19" s="27">
        <f t="shared" si="2"/>
        <v>52.49</v>
      </c>
      <c r="O19" s="31">
        <v>52.49</v>
      </c>
      <c r="P19" s="29">
        <f t="shared" si="3"/>
      </c>
      <c r="Q19" s="2"/>
    </row>
    <row r="20" spans="1:17" ht="30" customHeight="1">
      <c r="A20" s="30">
        <v>10</v>
      </c>
      <c r="B20" s="21">
        <v>41305</v>
      </c>
      <c r="C20" s="32" t="s">
        <v>43</v>
      </c>
      <c r="D20" s="23" t="s">
        <v>52</v>
      </c>
      <c r="E20" s="23" t="s">
        <v>45</v>
      </c>
      <c r="F20" s="33" t="s">
        <v>46</v>
      </c>
      <c r="G20" s="25"/>
      <c r="H20" s="69">
        <f t="shared" si="1"/>
        <v>0</v>
      </c>
      <c r="I20" s="72"/>
      <c r="J20" s="73"/>
      <c r="K20" s="73">
        <v>14.07</v>
      </c>
      <c r="L20" s="73"/>
      <c r="M20" s="71"/>
      <c r="N20" s="27">
        <f t="shared" si="2"/>
        <v>14.07</v>
      </c>
      <c r="O20" s="31">
        <v>14.07</v>
      </c>
      <c r="P20" s="29">
        <f t="shared" si="3"/>
      </c>
      <c r="Q20" s="2"/>
    </row>
    <row r="21" spans="1:17" ht="30" customHeight="1">
      <c r="A21" s="30">
        <v>11</v>
      </c>
      <c r="B21" s="21">
        <v>41305</v>
      </c>
      <c r="C21" s="32" t="s">
        <v>43</v>
      </c>
      <c r="D21" s="23" t="s">
        <v>52</v>
      </c>
      <c r="E21" s="23" t="s">
        <v>45</v>
      </c>
      <c r="F21" s="33" t="s">
        <v>46</v>
      </c>
      <c r="G21" s="25"/>
      <c r="H21" s="69">
        <f t="shared" si="1"/>
        <v>0</v>
      </c>
      <c r="I21" s="72"/>
      <c r="J21" s="73"/>
      <c r="K21" s="73">
        <v>15.47</v>
      </c>
      <c r="L21" s="73"/>
      <c r="M21" s="71"/>
      <c r="N21" s="27">
        <f t="shared" si="2"/>
        <v>15.47</v>
      </c>
      <c r="O21" s="31">
        <v>15.47</v>
      </c>
      <c r="P21" s="29">
        <f t="shared" si="3"/>
      </c>
      <c r="Q21" s="2"/>
    </row>
    <row r="22" spans="1:17" ht="30" customHeight="1">
      <c r="A22" s="30">
        <v>12</v>
      </c>
      <c r="B22" s="21">
        <v>41305</v>
      </c>
      <c r="C22" s="32" t="s">
        <v>43</v>
      </c>
      <c r="D22" s="23" t="s">
        <v>52</v>
      </c>
      <c r="E22" s="23" t="s">
        <v>45</v>
      </c>
      <c r="F22" s="33" t="s">
        <v>46</v>
      </c>
      <c r="G22" s="25"/>
      <c r="H22" s="69">
        <f t="shared" si="1"/>
        <v>0</v>
      </c>
      <c r="I22" s="72"/>
      <c r="J22" s="73"/>
      <c r="K22" s="73">
        <v>15.05</v>
      </c>
      <c r="L22" s="73"/>
      <c r="M22" s="71"/>
      <c r="N22" s="27">
        <f t="shared" si="2"/>
        <v>15.05</v>
      </c>
      <c r="O22" s="31">
        <v>15.05</v>
      </c>
      <c r="P22" s="29">
        <f t="shared" si="3"/>
      </c>
      <c r="Q22" s="2"/>
    </row>
    <row r="23" spans="1:17" ht="30" customHeight="1">
      <c r="A23" s="30">
        <v>13</v>
      </c>
      <c r="B23" s="35">
        <v>41293</v>
      </c>
      <c r="C23" s="32" t="s">
        <v>43</v>
      </c>
      <c r="D23" s="36" t="s">
        <v>57</v>
      </c>
      <c r="E23" s="33" t="s">
        <v>45</v>
      </c>
      <c r="F23" s="34" t="s">
        <v>46</v>
      </c>
      <c r="G23" s="25"/>
      <c r="H23" s="69">
        <f t="shared" si="1"/>
        <v>0</v>
      </c>
      <c r="I23" s="72"/>
      <c r="J23" s="73"/>
      <c r="K23" s="73">
        <v>6.98</v>
      </c>
      <c r="L23" s="73"/>
      <c r="M23" s="71"/>
      <c r="N23" s="27">
        <f t="shared" si="2"/>
        <v>6.98</v>
      </c>
      <c r="O23" s="31">
        <v>6.98</v>
      </c>
      <c r="P23" s="29">
        <f t="shared" si="3"/>
      </c>
      <c r="Q23" s="2"/>
    </row>
    <row r="24" spans="1:16" ht="18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8.75">
      <c r="A25" s="52"/>
      <c r="B25" s="53"/>
      <c r="C25" s="54"/>
      <c r="D25" s="55"/>
      <c r="E25" s="55"/>
      <c r="F25" s="56"/>
      <c r="G25" s="57"/>
      <c r="H25" s="58"/>
      <c r="I25" s="59"/>
      <c r="J25" s="59"/>
      <c r="K25" s="59"/>
      <c r="L25" s="59"/>
      <c r="M25" s="59"/>
      <c r="N25" s="60"/>
      <c r="O25" s="61"/>
      <c r="P25" s="62"/>
    </row>
    <row r="26" spans="1:16" ht="18.75">
      <c r="A26" s="43"/>
      <c r="B26" s="46" t="s">
        <v>35</v>
      </c>
      <c r="C26" s="46"/>
      <c r="D26" s="46"/>
      <c r="E26" s="44"/>
      <c r="F26" s="44"/>
      <c r="G26" s="46" t="s">
        <v>37</v>
      </c>
      <c r="H26" s="46"/>
      <c r="I26" s="46"/>
      <c r="J26" s="44"/>
      <c r="K26" s="44"/>
      <c r="L26" s="46" t="s">
        <v>36</v>
      </c>
      <c r="M26" s="46"/>
      <c r="N26" s="46"/>
      <c r="O26" s="44"/>
      <c r="P26" s="62"/>
    </row>
    <row r="27" spans="1:16" ht="18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62"/>
    </row>
    <row r="28" spans="1:16" ht="18.7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sheetProtection/>
  <mergeCells count="26"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 C25">
      <formula1>1</formula1>
    </dataValidation>
    <dataValidation type="date" operator="greaterThanOrEqual" showErrorMessage="1" errorTitle="Data" error="Inserire una data superiore al 1/11/2000" sqref="B23 B11:B12 B25">
      <formula1>36831</formula1>
    </dataValidation>
    <dataValidation type="textLength" operator="greaterThan" sqref="F25 F19:F23">
      <formula1>1</formula1>
    </dataValidation>
    <dataValidation type="textLength" operator="greaterThan" allowBlank="1" showErrorMessage="1" sqref="D23:E23 E19:E22 D25:E2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</dataValidation>
    <dataValidation type="decimal" operator="greaterThanOrEqual" allowBlank="1" showErrorMessage="1" errorTitle="Valore" error="Inserire un numero maggiore o uguale a 0 (zero)!" sqref="M18:M22 I23:M23 H11:I11 J11:M12 I17:I22 J13:L22 H25:M25 H12:H23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3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2013-02-01T11:35:18Z</cp:lastPrinted>
  <dcterms:created xsi:type="dcterms:W3CDTF">2007-03-06T14:42:56Z</dcterms:created>
  <dcterms:modified xsi:type="dcterms:W3CDTF">2013-02-25T09:29:53Z</dcterms:modified>
  <cp:category/>
  <cp:version/>
  <cp:contentType/>
  <cp:contentStatus/>
  <cp:revision>1</cp:revision>
</cp:coreProperties>
</file>