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5" activeTab="0"/>
  </bookViews>
  <sheets>
    <sheet name="AUTO ASSEGNATA" sheetId="1" r:id="rId1"/>
  </sheets>
  <definedNames>
    <definedName name="_xlnm.Print_Area" localSheetId="0">'AUTO ASSEGNATA'!$A$1:$R$43</definedName>
    <definedName name="_xlnm.Print_Titles" localSheetId="0">'AUTO ASSEGNATA'!$1:$10</definedName>
  </definedNames>
  <calcPr fullCalcOnLoad="1"/>
</workbook>
</file>

<file path=xl/sharedStrings.xml><?xml version="1.0" encoding="utf-8"?>
<sst xmlns="http://schemas.openxmlformats.org/spreadsheetml/2006/main" count="82" uniqueCount="52">
  <si>
    <t>Nominativo</t>
  </si>
  <si>
    <t>Romeo Mauro</t>
  </si>
  <si>
    <t>Tot KM  -</t>
  </si>
  <si>
    <t xml:space="preserve"> Totale rimb. carburante  -</t>
  </si>
  <si>
    <t>Totale Rimb. Spese -</t>
  </si>
  <si>
    <t>Responsabile</t>
  </si>
  <si>
    <t>Bedeschi</t>
  </si>
  <si>
    <t xml:space="preserve"> Totale Piè di lista  -</t>
  </si>
  <si>
    <t>Anticipo contanti/banca</t>
  </si>
  <si>
    <t>Modello e targa auto assegnata</t>
  </si>
  <si>
    <t>Mazda 6 2.0 CD</t>
  </si>
  <si>
    <t>Anticipo carta di credito</t>
  </si>
  <si>
    <t>Saldo a debito mese precedente</t>
  </si>
  <si>
    <t>Num. Scontrini Allegati:</t>
  </si>
  <si>
    <t>Costo carburante - Benzina</t>
  </si>
  <si>
    <t>TOTALE DOVUTO</t>
  </si>
  <si>
    <t>(importi in Euro € )</t>
  </si>
  <si>
    <t>Consumo autovettura -</t>
  </si>
  <si>
    <t>TOTALI DEL MESE</t>
  </si>
  <si>
    <t>DATA</t>
  </si>
  <si>
    <t>COMMESSA</t>
  </si>
  <si>
    <t>DESCRIZIONE</t>
  </si>
  <si>
    <t>Indirizzo</t>
  </si>
  <si>
    <t>Città di Destinazione</t>
  </si>
  <si>
    <t>AUTO</t>
  </si>
  <si>
    <t>RIMBORSO CARBURANTE</t>
  </si>
  <si>
    <t>SPESE INERENTI AUTO</t>
  </si>
  <si>
    <t>AUTOSTRADA</t>
  </si>
  <si>
    <t>TAXI-MM-BUS</t>
  </si>
  <si>
    <t>VARIE</t>
  </si>
  <si>
    <t>ALBERGO-VITTO</t>
  </si>
  <si>
    <t>RAPPRESENTANZA</t>
  </si>
  <si>
    <t>Totale SPESA</t>
  </si>
  <si>
    <t>di cui SPESA TOTALE CON CARTA CREDITO AZIENDALE</t>
  </si>
  <si>
    <t>Indeducibile</t>
  </si>
  <si>
    <t>KM</t>
  </si>
  <si>
    <t>Seat</t>
  </si>
  <si>
    <t>Attività settimanale</t>
  </si>
  <si>
    <t>Torino</t>
  </si>
  <si>
    <t>cosrso Mortara 22</t>
  </si>
  <si>
    <t>Royal</t>
  </si>
  <si>
    <t>Upgrade Firewall</t>
  </si>
  <si>
    <t>Genova</t>
  </si>
  <si>
    <t>Via M. Piaggio 1</t>
  </si>
  <si>
    <t>Giugno 2010</t>
  </si>
  <si>
    <t>cosrso Mortara 23</t>
  </si>
  <si>
    <t>Agrate</t>
  </si>
  <si>
    <t>Via G. Matteotti,142</t>
  </si>
  <si>
    <t>Installazione ELA</t>
  </si>
  <si>
    <t>Passirano</t>
  </si>
  <si>
    <t>Via g. Reverberi 15</t>
  </si>
  <si>
    <t>Problemi Firewall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</si>
</sst>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#,##0;[Red]\-#,##0;&quot; / / /&quot;"/>
    <numFmt numFmtId="166" formatCode="[$€]\ #,##0.00\ ;\-[$€]\ #,##0.00\ ;[$€]&quot; -&quot;#\ ;@\ "/>
    <numFmt numFmtId="167" formatCode="#.##&quot; km/l&quot;"/>
    <numFmt numFmtId="168" formatCode="&quot;€ &quot;#,##0.00"/>
    <numFmt numFmtId="169" formatCode="00\ "/>
    <numFmt numFmtId="170" formatCode="dd/mm/yy;@"/>
    <numFmt numFmtId="171" formatCode="#,##0.00\ ;\-#,##0.00\ ;&quot; -&quot;#\ ;@\ "/>
    <numFmt numFmtId="172" formatCode="&quot;€&quot;\ 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i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1" applyNumberFormat="0" applyAlignment="0" applyProtection="0"/>
    <xf numFmtId="0" fontId="2" fillId="21" borderId="1" applyNumberFormat="0" applyAlignment="0" applyProtection="0"/>
    <xf numFmtId="0" fontId="3" fillId="0" borderId="2" applyNumberFormat="0" applyFill="0" applyAlignment="0" applyProtection="0"/>
    <xf numFmtId="0" fontId="4" fillId="22" borderId="3" applyNumberFormat="0" applyAlignment="0" applyProtection="0"/>
    <xf numFmtId="0" fontId="4" fillId="22" borderId="3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64" fontId="0" fillId="0" borderId="0" applyFill="0" applyBorder="0" applyAlignment="0" applyProtection="0"/>
    <xf numFmtId="0" fontId="5" fillId="29" borderId="1" applyNumberFormat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Alignment="0" applyProtection="0"/>
    <xf numFmtId="0" fontId="0" fillId="31" borderId="4" applyNumberFormat="0" applyAlignment="0" applyProtection="0"/>
    <xf numFmtId="0" fontId="6" fillId="20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8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left" vertical="center"/>
      <protection/>
    </xf>
    <xf numFmtId="165" fontId="8" fillId="34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NumberFormat="1" applyFont="1" applyFill="1" applyBorder="1" applyAlignment="1" applyProtection="1">
      <alignment horizontal="left" vertical="center"/>
      <protection/>
    </xf>
    <xf numFmtId="164" fontId="8" fillId="34" borderId="11" xfId="44" applyFont="1" applyFill="1" applyBorder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31" borderId="1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8" fillId="31" borderId="10" xfId="0" applyNumberFormat="1" applyFont="1" applyFill="1" applyBorder="1" applyAlignment="1" applyProtection="1">
      <alignment vertical="center" wrapText="1"/>
      <protection/>
    </xf>
    <xf numFmtId="0" fontId="8" fillId="31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 locked="0"/>
    </xf>
    <xf numFmtId="164" fontId="8" fillId="31" borderId="12" xfId="44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vertical="center"/>
      <protection/>
    </xf>
    <xf numFmtId="167" fontId="8" fillId="31" borderId="13" xfId="44" applyNumberFormat="1" applyFont="1" applyFill="1" applyBorder="1" applyAlignment="1" applyProtection="1">
      <alignment horizontal="right" vertical="center"/>
      <protection locked="0"/>
    </xf>
    <xf numFmtId="38" fontId="8" fillId="34" borderId="14" xfId="0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169" fontId="8" fillId="2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38" fontId="8" fillId="0" borderId="19" xfId="0" applyNumberFormat="1" applyFont="1" applyBorder="1" applyAlignment="1" applyProtection="1">
      <alignment horizontal="center" vertical="center"/>
      <protection locked="0"/>
    </xf>
    <xf numFmtId="171" fontId="8" fillId="0" borderId="20" xfId="0" applyNumberFormat="1" applyFont="1" applyBorder="1" applyAlignment="1" applyProtection="1">
      <alignment horizontal="right" vertical="center"/>
      <protection/>
    </xf>
    <xf numFmtId="171" fontId="8" fillId="0" borderId="21" xfId="0" applyNumberFormat="1" applyFont="1" applyBorder="1" applyAlignment="1" applyProtection="1">
      <alignment horizontal="right" vertical="center"/>
      <protection locked="0"/>
    </xf>
    <xf numFmtId="171" fontId="8" fillId="0" borderId="17" xfId="0" applyNumberFormat="1" applyFont="1" applyBorder="1" applyAlignment="1" applyProtection="1">
      <alignment horizontal="right" vertical="center"/>
      <protection locked="0"/>
    </xf>
    <xf numFmtId="171" fontId="8" fillId="0" borderId="22" xfId="0" applyNumberFormat="1" applyFont="1" applyBorder="1" applyAlignment="1" applyProtection="1">
      <alignment horizontal="right" vertical="center"/>
      <protection locked="0"/>
    </xf>
    <xf numFmtId="171" fontId="8" fillId="0" borderId="23" xfId="0" applyNumberFormat="1" applyFont="1" applyBorder="1" applyAlignment="1" applyProtection="1">
      <alignment horizontal="right" vertical="center"/>
      <protection locked="0"/>
    </xf>
    <xf numFmtId="171" fontId="8" fillId="0" borderId="24" xfId="0" applyNumberFormat="1" applyFont="1" applyBorder="1" applyAlignment="1" applyProtection="1">
      <alignment horizontal="right" vertical="center"/>
      <protection locked="0"/>
    </xf>
    <xf numFmtId="171" fontId="8" fillId="0" borderId="25" xfId="0" applyNumberFormat="1" applyFont="1" applyBorder="1" applyAlignment="1" applyProtection="1">
      <alignment horizontal="right" vertical="center"/>
      <protection locked="0"/>
    </xf>
    <xf numFmtId="164" fontId="8" fillId="35" borderId="26" xfId="44" applyFont="1" applyFill="1" applyBorder="1" applyAlignment="1" applyProtection="1">
      <alignment horizontal="right" vertical="center"/>
      <protection/>
    </xf>
    <xf numFmtId="4" fontId="8" fillId="31" borderId="27" xfId="0" applyNumberFormat="1" applyFont="1" applyFill="1" applyBorder="1" applyAlignment="1" applyProtection="1">
      <alignment vertical="center"/>
      <protection locked="0"/>
    </xf>
    <xf numFmtId="169" fontId="8" fillId="20" borderId="28" xfId="0" applyNumberFormat="1" applyFont="1" applyFill="1" applyBorder="1" applyAlignment="1" applyProtection="1">
      <alignment horizontal="center" vertical="center"/>
      <protection/>
    </xf>
    <xf numFmtId="4" fontId="8" fillId="31" borderId="26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/>
    </xf>
    <xf numFmtId="17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8" fillId="0" borderId="23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/>
    </xf>
    <xf numFmtId="171" fontId="8" fillId="0" borderId="29" xfId="0" applyNumberFormat="1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170" fontId="8" fillId="0" borderId="0" xfId="0" applyNumberFormat="1" applyFont="1" applyAlignment="1" applyProtection="1">
      <alignment vertical="center"/>
      <protection/>
    </xf>
    <xf numFmtId="4" fontId="8" fillId="0" borderId="30" xfId="0" applyNumberFormat="1" applyFont="1" applyBorder="1" applyAlignment="1" applyProtection="1">
      <alignment horizontal="center" vertical="center" wrapText="1"/>
      <protection/>
    </xf>
    <xf numFmtId="0" fontId="9" fillId="36" borderId="31" xfId="0" applyFont="1" applyFill="1" applyBorder="1" applyAlignment="1" applyProtection="1">
      <alignment horizontal="center" vertical="center"/>
      <protection/>
    </xf>
    <xf numFmtId="0" fontId="8" fillId="20" borderId="32" xfId="0" applyNumberFormat="1" applyFont="1" applyFill="1" applyBorder="1" applyAlignment="1" applyProtection="1">
      <alignment horizontal="center" vertical="center"/>
      <protection/>
    </xf>
    <xf numFmtId="0" fontId="9" fillId="36" borderId="33" xfId="0" applyFont="1" applyFill="1" applyBorder="1" applyAlignment="1" applyProtection="1">
      <alignment horizontal="center" vertical="center"/>
      <protection/>
    </xf>
    <xf numFmtId="0" fontId="9" fillId="36" borderId="34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49" fontId="9" fillId="31" borderId="10" xfId="0" applyNumberFormat="1" applyFont="1" applyFill="1" applyBorder="1" applyAlignment="1" applyProtection="1">
      <alignment horizontal="left" vertical="center"/>
      <protection/>
    </xf>
    <xf numFmtId="49" fontId="9" fillId="31" borderId="36" xfId="0" applyNumberFormat="1" applyFont="1" applyFill="1" applyBorder="1" applyAlignment="1" applyProtection="1">
      <alignment horizontal="left" vertical="center"/>
      <protection locked="0"/>
    </xf>
    <xf numFmtId="49" fontId="9" fillId="31" borderId="36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172" fontId="8" fillId="0" borderId="23" xfId="0" applyNumberFormat="1" applyFont="1" applyBorder="1" applyAlignment="1" applyProtection="1">
      <alignment horizontal="right" vertical="center"/>
      <protection locked="0"/>
    </xf>
    <xf numFmtId="172" fontId="8" fillId="0" borderId="24" xfId="0" applyNumberFormat="1" applyFont="1" applyBorder="1" applyAlignment="1" applyProtection="1">
      <alignment horizontal="right" vertical="center"/>
      <protection locked="0"/>
    </xf>
    <xf numFmtId="172" fontId="8" fillId="0" borderId="25" xfId="0" applyNumberFormat="1" applyFont="1" applyBorder="1" applyAlignment="1" applyProtection="1">
      <alignment horizontal="right" vertical="center"/>
      <protection locked="0"/>
    </xf>
    <xf numFmtId="172" fontId="8" fillId="35" borderId="26" xfId="44" applyNumberFormat="1" applyFont="1" applyFill="1" applyBorder="1" applyAlignment="1" applyProtection="1">
      <alignment horizontal="right" vertical="center"/>
      <protection/>
    </xf>
    <xf numFmtId="172" fontId="8" fillId="31" borderId="26" xfId="0" applyNumberFormat="1" applyFont="1" applyFill="1" applyBorder="1" applyAlignment="1" applyProtection="1">
      <alignment vertical="center"/>
      <protection locked="0"/>
    </xf>
    <xf numFmtId="4" fontId="8" fillId="34" borderId="11" xfId="44" applyNumberFormat="1" applyFont="1" applyFill="1" applyBorder="1" applyAlignment="1" applyProtection="1">
      <alignment horizontal="right" vertical="center"/>
      <protection/>
    </xf>
    <xf numFmtId="4" fontId="8" fillId="35" borderId="10" xfId="0" applyNumberFormat="1" applyFont="1" applyFill="1" applyBorder="1" applyAlignment="1" applyProtection="1">
      <alignment horizontal="left" vertical="center"/>
      <protection/>
    </xf>
    <xf numFmtId="4" fontId="8" fillId="35" borderId="11" xfId="0" applyNumberFormat="1" applyFont="1" applyFill="1" applyBorder="1" applyAlignment="1" applyProtection="1">
      <alignment horizontal="left" vertical="center"/>
      <protection/>
    </xf>
    <xf numFmtId="4" fontId="9" fillId="35" borderId="12" xfId="44" applyNumberFormat="1" applyFont="1" applyFill="1" applyBorder="1" applyAlignment="1" applyProtection="1">
      <alignment horizontal="right" vertical="center"/>
      <protection/>
    </xf>
    <xf numFmtId="4" fontId="8" fillId="34" borderId="12" xfId="44" applyNumberFormat="1" applyFont="1" applyFill="1" applyBorder="1" applyAlignment="1" applyProtection="1">
      <alignment horizontal="right" vertical="center"/>
      <protection/>
    </xf>
    <xf numFmtId="4" fontId="8" fillId="31" borderId="10" xfId="0" applyNumberFormat="1" applyFont="1" applyFill="1" applyBorder="1" applyAlignment="1" applyProtection="1">
      <alignment horizontal="left" vertical="center"/>
      <protection/>
    </xf>
    <xf numFmtId="4" fontId="8" fillId="31" borderId="11" xfId="0" applyNumberFormat="1" applyFont="1" applyFill="1" applyBorder="1" applyAlignment="1" applyProtection="1">
      <alignment horizontal="left" vertical="center"/>
      <protection/>
    </xf>
    <xf numFmtId="4" fontId="9" fillId="31" borderId="12" xfId="44" applyNumberFormat="1" applyFont="1" applyFill="1" applyBorder="1" applyAlignment="1" applyProtection="1">
      <alignment horizontal="right" vertical="center"/>
      <protection locked="0"/>
    </xf>
    <xf numFmtId="4" fontId="8" fillId="31" borderId="38" xfId="0" applyNumberFormat="1" applyFont="1" applyFill="1" applyBorder="1" applyAlignment="1" applyProtection="1">
      <alignment horizontal="left" vertical="center"/>
      <protection/>
    </xf>
    <xf numFmtId="4" fontId="8" fillId="31" borderId="39" xfId="0" applyNumberFormat="1" applyFont="1" applyFill="1" applyBorder="1" applyAlignment="1" applyProtection="1">
      <alignment horizontal="left" vertical="center"/>
      <protection/>
    </xf>
    <xf numFmtId="4" fontId="9" fillId="31" borderId="40" xfId="44" applyNumberFormat="1" applyFont="1" applyFill="1" applyBorder="1" applyAlignment="1" applyProtection="1">
      <alignment horizontal="right" vertical="center"/>
      <protection locked="0"/>
    </xf>
    <xf numFmtId="4" fontId="9" fillId="37" borderId="41" xfId="0" applyNumberFormat="1" applyFont="1" applyFill="1" applyBorder="1" applyAlignment="1" applyProtection="1">
      <alignment horizontal="center" vertical="center"/>
      <protection/>
    </xf>
    <xf numFmtId="4" fontId="9" fillId="37" borderId="42" xfId="0" applyNumberFormat="1" applyFont="1" applyFill="1" applyBorder="1" applyAlignment="1" applyProtection="1">
      <alignment vertical="center"/>
      <protection/>
    </xf>
    <xf numFmtId="4" fontId="8" fillId="34" borderId="33" xfId="0" applyNumberFormat="1" applyFont="1" applyFill="1" applyBorder="1" applyAlignment="1" applyProtection="1">
      <alignment horizontal="right" vertical="center"/>
      <protection/>
    </xf>
    <xf numFmtId="4" fontId="8" fillId="34" borderId="34" xfId="0" applyNumberFormat="1" applyFont="1" applyFill="1" applyBorder="1" applyAlignment="1" applyProtection="1">
      <alignment horizontal="right" vertical="center"/>
      <protection/>
    </xf>
    <xf numFmtId="4" fontId="8" fillId="34" borderId="33" xfId="0" applyNumberFormat="1" applyFont="1" applyFill="1" applyBorder="1" applyAlignment="1" applyProtection="1">
      <alignment horizontal="center" vertical="center" wrapText="1"/>
      <protection/>
    </xf>
    <xf numFmtId="4" fontId="8" fillId="34" borderId="43" xfId="0" applyNumberFormat="1" applyFont="1" applyFill="1" applyBorder="1" applyAlignment="1" applyProtection="1">
      <alignment horizontal="center" vertical="center" wrapText="1"/>
      <protection/>
    </xf>
    <xf numFmtId="4" fontId="8" fillId="34" borderId="34" xfId="0" applyNumberFormat="1" applyFont="1" applyFill="1" applyBorder="1" applyAlignment="1" applyProtection="1">
      <alignment horizontal="center" vertical="center" wrapText="1"/>
      <protection/>
    </xf>
    <xf numFmtId="4" fontId="9" fillId="35" borderId="30" xfId="0" applyNumberFormat="1" applyFont="1" applyFill="1" applyBorder="1" applyAlignment="1" applyProtection="1">
      <alignment horizontal="center" vertical="center" wrapText="1"/>
      <protection/>
    </xf>
    <xf numFmtId="4" fontId="9" fillId="0" borderId="30" xfId="0" applyNumberFormat="1" applyFont="1" applyBorder="1" applyAlignment="1" applyProtection="1">
      <alignment horizontal="center" vertical="center" textRotation="180"/>
      <protection/>
    </xf>
    <xf numFmtId="4" fontId="8" fillId="0" borderId="23" xfId="0" applyNumberFormat="1" applyFont="1" applyBorder="1" applyAlignment="1" applyProtection="1">
      <alignment horizontal="right" vertical="center"/>
      <protection locked="0"/>
    </xf>
    <xf numFmtId="4" fontId="8" fillId="0" borderId="24" xfId="0" applyNumberFormat="1" applyFont="1" applyBorder="1" applyAlignment="1" applyProtection="1">
      <alignment horizontal="right" vertical="center"/>
      <protection locked="0"/>
    </xf>
    <xf numFmtId="4" fontId="8" fillId="0" borderId="25" xfId="0" applyNumberFormat="1" applyFont="1" applyBorder="1" applyAlignment="1" applyProtection="1">
      <alignment horizontal="right" vertical="center"/>
      <protection locked="0"/>
    </xf>
    <xf numFmtId="4" fontId="8" fillId="35" borderId="26" xfId="44" applyNumberFormat="1" applyFont="1" applyFill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center"/>
      <protection/>
    </xf>
    <xf numFmtId="4" fontId="8" fillId="0" borderId="44" xfId="0" applyNumberFormat="1" applyFont="1" applyBorder="1" applyAlignment="1" applyProtection="1">
      <alignment horizontal="right" vertical="center"/>
      <protection locked="0"/>
    </xf>
    <xf numFmtId="4" fontId="8" fillId="0" borderId="22" xfId="0" applyNumberFormat="1" applyFont="1" applyBorder="1" applyAlignment="1" applyProtection="1">
      <alignment horizontal="right" vertical="center"/>
      <protection locked="0"/>
    </xf>
    <xf numFmtId="4" fontId="8" fillId="0" borderId="23" xfId="0" applyNumberFormat="1" applyFont="1" applyFill="1" applyBorder="1" applyAlignment="1" applyProtection="1">
      <alignment horizontal="right" vertical="center"/>
      <protection locked="0"/>
    </xf>
    <xf numFmtId="4" fontId="8" fillId="0" borderId="4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4" fontId="8" fillId="34" borderId="32" xfId="0" applyNumberFormat="1" applyFont="1" applyFill="1" applyBorder="1" applyAlignment="1" applyProtection="1">
      <alignment horizontal="right" vertical="center"/>
      <protection/>
    </xf>
    <xf numFmtId="4" fontId="8" fillId="34" borderId="32" xfId="0" applyNumberFormat="1" applyFont="1" applyFill="1" applyBorder="1" applyAlignment="1" applyProtection="1">
      <alignment horizontal="center" vertical="center" wrapText="1"/>
      <protection/>
    </xf>
    <xf numFmtId="4" fontId="8" fillId="34" borderId="46" xfId="0" applyNumberFormat="1" applyFont="1" applyFill="1" applyBorder="1" applyAlignment="1" applyProtection="1">
      <alignment horizontal="center" vertical="center" wrapText="1"/>
      <protection/>
    </xf>
    <xf numFmtId="4" fontId="8" fillId="34" borderId="47" xfId="0" applyNumberFormat="1" applyFont="1" applyFill="1" applyBorder="1" applyAlignment="1" applyProtection="1">
      <alignment horizontal="center" vertical="center" wrapText="1"/>
      <protection/>
    </xf>
    <xf numFmtId="4" fontId="8" fillId="34" borderId="48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 locked="0"/>
    </xf>
    <xf numFmtId="4" fontId="8" fillId="0" borderId="17" xfId="0" applyNumberFormat="1" applyFont="1" applyBorder="1" applyAlignment="1" applyProtection="1">
      <alignment horizontal="right" vertical="center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>
      <alignment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lculation" xfId="34"/>
    <cellStyle name="Cella collegata" xfId="35"/>
    <cellStyle name="Cella da controllare" xfId="36"/>
    <cellStyle name="Check Cell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inked Cell" xfId="46"/>
    <cellStyle name="Comma" xfId="47"/>
    <cellStyle name="Comma [0]" xfId="48"/>
    <cellStyle name="Neutrale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5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SheetLayoutView="50" zoomScalePageLayoutView="0" workbookViewId="0" topLeftCell="A1">
      <pane xSplit="7" ySplit="10" topLeftCell="J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Q5" sqref="Q5"/>
    </sheetView>
  </sheetViews>
  <sheetFormatPr defaultColWidth="9.140625" defaultRowHeight="12.75"/>
  <cols>
    <col min="1" max="1" width="6.7109375" style="2" customWidth="1"/>
    <col min="2" max="2" width="16.57421875" style="3" customWidth="1"/>
    <col min="3" max="3" width="27.140625" style="3" customWidth="1"/>
    <col min="4" max="4" width="32.7109375" style="3" customWidth="1"/>
    <col min="5" max="5" width="26.7109375" style="3" customWidth="1"/>
    <col min="6" max="6" width="22.57421875" style="3" customWidth="1"/>
    <col min="7" max="7" width="23.421875" style="3" customWidth="1"/>
    <col min="8" max="8" width="21.57421875" style="3" bestFit="1" customWidth="1"/>
    <col min="9" max="15" width="17.8515625" style="3" customWidth="1"/>
    <col min="16" max="16" width="19.8515625" style="3" customWidth="1"/>
    <col min="17" max="17" width="19.8515625" style="4" customWidth="1"/>
    <col min="18" max="18" width="8.57421875" style="3" customWidth="1"/>
    <col min="19" max="16384" width="9.140625" style="3" customWidth="1"/>
  </cols>
  <sheetData>
    <row r="1" spans="1:18" s="10" customFormat="1" ht="35.25" customHeight="1">
      <c r="A1" s="5"/>
      <c r="B1" s="58" t="s">
        <v>0</v>
      </c>
      <c r="C1" s="58"/>
      <c r="D1" s="57" t="s">
        <v>1</v>
      </c>
      <c r="E1" s="57"/>
      <c r="F1" s="59" t="s">
        <v>44</v>
      </c>
      <c r="G1" s="59"/>
      <c r="H1" s="59"/>
      <c r="I1" s="6" t="s">
        <v>2</v>
      </c>
      <c r="J1" s="7">
        <f>G7</f>
        <v>1580</v>
      </c>
      <c r="K1" s="6" t="s">
        <v>3</v>
      </c>
      <c r="L1" s="8"/>
      <c r="M1" s="65">
        <f>H7</f>
        <v>192.5719769673704</v>
      </c>
      <c r="N1" s="66" t="s">
        <v>4</v>
      </c>
      <c r="O1" s="67"/>
      <c r="P1" s="68">
        <f>SUM(H7:O7)</f>
        <v>663.5919769673704</v>
      </c>
      <c r="Q1" s="4"/>
      <c r="R1" s="4"/>
    </row>
    <row r="2" spans="1:18" s="10" customFormat="1" ht="35.25" customHeight="1">
      <c r="A2" s="5"/>
      <c r="B2" s="56" t="s">
        <v>5</v>
      </c>
      <c r="C2" s="56"/>
      <c r="D2" s="57" t="s">
        <v>6</v>
      </c>
      <c r="E2" s="57"/>
      <c r="F2" s="11"/>
      <c r="G2" s="11"/>
      <c r="K2" s="6" t="s">
        <v>7</v>
      </c>
      <c r="L2" s="9"/>
      <c r="M2" s="69">
        <f>SUM(I7:O7)</f>
        <v>471.02</v>
      </c>
      <c r="N2" s="70" t="s">
        <v>8</v>
      </c>
      <c r="O2" s="71"/>
      <c r="P2" s="72"/>
      <c r="Q2" s="4"/>
      <c r="R2" s="4"/>
    </row>
    <row r="3" spans="1:18" s="10" customFormat="1" ht="35.25" customHeight="1">
      <c r="A3" s="5"/>
      <c r="B3" s="56" t="s">
        <v>9</v>
      </c>
      <c r="C3" s="56"/>
      <c r="D3" s="57" t="s">
        <v>10</v>
      </c>
      <c r="E3" s="57"/>
      <c r="M3" s="4"/>
      <c r="N3" s="70" t="s">
        <v>11</v>
      </c>
      <c r="O3" s="71"/>
      <c r="P3" s="72">
        <f>SUM(Q11:Q41)</f>
        <v>214.32</v>
      </c>
      <c r="Q3" s="13"/>
      <c r="R3" s="13"/>
    </row>
    <row r="4" spans="1:18" s="10" customFormat="1" ht="35.25" customHeight="1">
      <c r="A4" s="5"/>
      <c r="D4" s="14"/>
      <c r="E4" s="14"/>
      <c r="F4" s="14"/>
      <c r="G4" s="14"/>
      <c r="H4" s="15"/>
      <c r="I4" s="105"/>
      <c r="J4" s="15"/>
      <c r="K4" s="3"/>
      <c r="L4" s="3"/>
      <c r="M4" s="4"/>
      <c r="N4" s="73" t="s">
        <v>12</v>
      </c>
      <c r="O4" s="74"/>
      <c r="P4" s="75"/>
      <c r="Q4" s="13"/>
      <c r="R4" s="13"/>
    </row>
    <row r="5" spans="1:18" s="10" customFormat="1" ht="54">
      <c r="A5" s="5"/>
      <c r="B5" s="16" t="s">
        <v>13</v>
      </c>
      <c r="C5" s="17"/>
      <c r="D5" s="18"/>
      <c r="E5" s="14"/>
      <c r="F5" s="12" t="s">
        <v>14</v>
      </c>
      <c r="G5" s="19">
        <v>1.27</v>
      </c>
      <c r="J5" s="10">
        <f>9.1+22.9</f>
        <v>32</v>
      </c>
      <c r="L5" s="1"/>
      <c r="M5" s="4"/>
      <c r="N5" s="76" t="s">
        <v>15</v>
      </c>
      <c r="O5" s="76"/>
      <c r="P5" s="77">
        <f>P1-P2-P3-P4</f>
        <v>449.27197696737045</v>
      </c>
      <c r="Q5" s="13"/>
      <c r="R5" s="13"/>
    </row>
    <row r="6" spans="1:18" s="10" customFormat="1" ht="33" customHeight="1" thickBot="1" thickTop="1">
      <c r="A6" s="5"/>
      <c r="B6" s="20" t="s">
        <v>16</v>
      </c>
      <c r="C6" s="20"/>
      <c r="D6" s="14"/>
      <c r="E6" s="14"/>
      <c r="F6" s="12" t="s">
        <v>17</v>
      </c>
      <c r="G6" s="21">
        <v>10.42</v>
      </c>
      <c r="H6" s="4"/>
      <c r="I6" s="4"/>
      <c r="J6" s="4"/>
      <c r="K6" s="4"/>
      <c r="L6" s="4"/>
      <c r="M6" s="4"/>
      <c r="N6" s="4"/>
      <c r="O6" s="4"/>
      <c r="P6" s="4"/>
      <c r="Q6" s="13"/>
      <c r="R6" s="13"/>
    </row>
    <row r="7" spans="1:18" s="10" customFormat="1" ht="27" customHeight="1" thickBot="1" thickTop="1">
      <c r="A7" s="5"/>
      <c r="D7" s="51" t="s">
        <v>18</v>
      </c>
      <c r="E7" s="51"/>
      <c r="F7" s="51"/>
      <c r="G7" s="22">
        <f aca="true" t="shared" si="0" ref="G7:Q7">SUM(G11:G43)</f>
        <v>1580</v>
      </c>
      <c r="H7" s="96">
        <f>SUM(H11:H43)</f>
        <v>192.5719769673704</v>
      </c>
      <c r="I7" s="78">
        <f>SUM(I11:I43)</f>
        <v>39.1</v>
      </c>
      <c r="J7" s="78">
        <f>SUM(J11:J43)</f>
        <v>103.6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>SUM(N11:N43)</f>
        <v>202</v>
      </c>
      <c r="O7" s="78">
        <f>SUM(O11:O43)</f>
        <v>126.32000000000001</v>
      </c>
      <c r="P7" s="79">
        <f>SUM(P11:P43)</f>
        <v>663.5919769673704</v>
      </c>
      <c r="Q7" s="79">
        <f>SUM(Q11:Q43)</f>
        <v>214.32</v>
      </c>
      <c r="R7" s="4"/>
    </row>
    <row r="8" spans="1:18" ht="36" customHeight="1" thickBot="1" thickTop="1">
      <c r="A8" s="52"/>
      <c r="B8" s="53" t="s">
        <v>19</v>
      </c>
      <c r="C8" s="53" t="s">
        <v>20</v>
      </c>
      <c r="D8" s="53" t="s">
        <v>21</v>
      </c>
      <c r="E8" s="53" t="s">
        <v>22</v>
      </c>
      <c r="F8" s="54" t="s">
        <v>23</v>
      </c>
      <c r="G8" s="55" t="s">
        <v>24</v>
      </c>
      <c r="H8" s="97" t="s">
        <v>25</v>
      </c>
      <c r="I8" s="80" t="s">
        <v>26</v>
      </c>
      <c r="J8" s="80" t="s">
        <v>27</v>
      </c>
      <c r="K8" s="98" t="s">
        <v>26</v>
      </c>
      <c r="L8" s="80" t="s">
        <v>28</v>
      </c>
      <c r="M8" s="80" t="s">
        <v>29</v>
      </c>
      <c r="N8" s="81" t="s">
        <v>30</v>
      </c>
      <c r="O8" s="82" t="s">
        <v>31</v>
      </c>
      <c r="P8" s="83" t="s">
        <v>32</v>
      </c>
      <c r="Q8" s="50" t="s">
        <v>33</v>
      </c>
      <c r="R8" s="84" t="s">
        <v>34</v>
      </c>
    </row>
    <row r="9" spans="1:18" ht="36" customHeight="1" thickBot="1" thickTop="1">
      <c r="A9" s="52"/>
      <c r="B9" s="53"/>
      <c r="C9" s="53"/>
      <c r="D9" s="53"/>
      <c r="E9" s="53"/>
      <c r="F9" s="54"/>
      <c r="G9" s="55"/>
      <c r="H9" s="97"/>
      <c r="I9" s="80"/>
      <c r="J9" s="80"/>
      <c r="K9" s="99"/>
      <c r="L9" s="80"/>
      <c r="M9" s="80"/>
      <c r="N9" s="81"/>
      <c r="O9" s="82"/>
      <c r="P9" s="83"/>
      <c r="Q9" s="50"/>
      <c r="R9" s="84"/>
    </row>
    <row r="10" spans="1:18" ht="37.5" customHeight="1" thickBot="1" thickTop="1">
      <c r="A10" s="52"/>
      <c r="B10" s="53"/>
      <c r="C10" s="53"/>
      <c r="D10" s="53"/>
      <c r="E10" s="53"/>
      <c r="F10" s="54"/>
      <c r="G10" s="23" t="s">
        <v>35</v>
      </c>
      <c r="H10" s="97"/>
      <c r="I10" s="80"/>
      <c r="J10" s="80"/>
      <c r="K10" s="100"/>
      <c r="L10" s="80"/>
      <c r="M10" s="80"/>
      <c r="N10" s="81"/>
      <c r="O10" s="82"/>
      <c r="P10" s="83"/>
      <c r="Q10" s="50"/>
      <c r="R10" s="84"/>
    </row>
    <row r="11" spans="1:18" ht="31.5" customHeight="1" thickTop="1">
      <c r="A11" s="24">
        <v>1</v>
      </c>
      <c r="B11" s="41">
        <v>40332</v>
      </c>
      <c r="C11" s="25" t="s">
        <v>36</v>
      </c>
      <c r="D11" s="26" t="s">
        <v>37</v>
      </c>
      <c r="E11" s="27" t="s">
        <v>39</v>
      </c>
      <c r="F11" s="27" t="s">
        <v>38</v>
      </c>
      <c r="G11" s="28">
        <v>143</v>
      </c>
      <c r="H11" s="101">
        <f aca="true" t="shared" si="1" ref="H11:H21">G11*$G$5/$G$6</f>
        <v>17.42898272552783</v>
      </c>
      <c r="I11" s="102"/>
      <c r="J11" s="103">
        <v>10.5</v>
      </c>
      <c r="K11" s="92"/>
      <c r="L11" s="92"/>
      <c r="M11" s="85"/>
      <c r="N11" s="86">
        <v>38</v>
      </c>
      <c r="O11" s="87">
        <v>7.78</v>
      </c>
      <c r="P11" s="88">
        <f>SUM(H11:O11)</f>
        <v>73.70898272552783</v>
      </c>
      <c r="Q11" s="37">
        <v>43.98</v>
      </c>
      <c r="R11" s="89"/>
    </row>
    <row r="12" spans="1:18" ht="30" customHeight="1">
      <c r="A12" s="38">
        <v>2</v>
      </c>
      <c r="B12" s="41">
        <v>40333</v>
      </c>
      <c r="C12" s="25" t="s">
        <v>36</v>
      </c>
      <c r="D12" s="26" t="s">
        <v>37</v>
      </c>
      <c r="E12" s="27" t="s">
        <v>39</v>
      </c>
      <c r="F12" s="27" t="s">
        <v>38</v>
      </c>
      <c r="G12" s="28">
        <v>143</v>
      </c>
      <c r="H12" s="101">
        <f t="shared" si="1"/>
        <v>17.42898272552783</v>
      </c>
      <c r="I12" s="102">
        <v>2</v>
      </c>
      <c r="J12" s="103">
        <v>11.6</v>
      </c>
      <c r="K12" s="92"/>
      <c r="L12" s="92"/>
      <c r="M12" s="85"/>
      <c r="N12" s="86"/>
      <c r="O12" s="87">
        <v>9.48</v>
      </c>
      <c r="P12" s="88">
        <f aca="true" t="shared" si="2" ref="P12:P21">SUM(H12:O12)</f>
        <v>40.50898272552783</v>
      </c>
      <c r="Q12" s="39">
        <v>7.68</v>
      </c>
      <c r="R12" s="90"/>
    </row>
    <row r="13" spans="1:18" ht="30" customHeight="1">
      <c r="A13" s="38">
        <v>3</v>
      </c>
      <c r="B13" s="41">
        <v>40337</v>
      </c>
      <c r="C13" s="25" t="s">
        <v>40</v>
      </c>
      <c r="D13" s="26" t="s">
        <v>41</v>
      </c>
      <c r="E13" s="27" t="s">
        <v>43</v>
      </c>
      <c r="F13" s="27" t="s">
        <v>42</v>
      </c>
      <c r="G13" s="28">
        <v>150</v>
      </c>
      <c r="H13" s="101">
        <f t="shared" si="1"/>
        <v>18.28214971209213</v>
      </c>
      <c r="I13" s="102">
        <v>3.8</v>
      </c>
      <c r="J13" s="103">
        <v>8.3</v>
      </c>
      <c r="K13" s="92"/>
      <c r="L13" s="92"/>
      <c r="M13" s="85"/>
      <c r="N13" s="91">
        <v>124</v>
      </c>
      <c r="O13" s="87"/>
      <c r="P13" s="88">
        <f t="shared" si="2"/>
        <v>154.38214971209214</v>
      </c>
      <c r="Q13" s="39">
        <v>22</v>
      </c>
      <c r="R13" s="90"/>
    </row>
    <row r="14" spans="1:18" ht="30" customHeight="1">
      <c r="A14" s="38">
        <v>4</v>
      </c>
      <c r="B14" s="41">
        <v>40338</v>
      </c>
      <c r="C14" s="25" t="s">
        <v>36</v>
      </c>
      <c r="D14" s="26" t="s">
        <v>37</v>
      </c>
      <c r="E14" s="27" t="s">
        <v>39</v>
      </c>
      <c r="F14" s="27" t="s">
        <v>38</v>
      </c>
      <c r="G14" s="28">
        <v>209</v>
      </c>
      <c r="H14" s="101">
        <f t="shared" si="1"/>
        <v>25.47312859884837</v>
      </c>
      <c r="I14" s="103">
        <v>3</v>
      </c>
      <c r="J14" s="103">
        <v>11.3</v>
      </c>
      <c r="K14" s="92"/>
      <c r="L14" s="92"/>
      <c r="M14" s="92"/>
      <c r="N14" s="92"/>
      <c r="O14" s="87">
        <v>18.86</v>
      </c>
      <c r="P14" s="88">
        <f t="shared" si="2"/>
        <v>58.63312859884837</v>
      </c>
      <c r="Q14" s="39">
        <v>18.86</v>
      </c>
      <c r="R14" s="90"/>
    </row>
    <row r="15" spans="1:18" ht="30" customHeight="1">
      <c r="A15" s="38">
        <v>5</v>
      </c>
      <c r="B15" s="41">
        <v>40339</v>
      </c>
      <c r="C15" s="25" t="s">
        <v>36</v>
      </c>
      <c r="D15" s="26" t="s">
        <v>37</v>
      </c>
      <c r="E15" s="27" t="s">
        <v>39</v>
      </c>
      <c r="F15" s="27" t="s">
        <v>38</v>
      </c>
      <c r="G15" s="28">
        <v>143</v>
      </c>
      <c r="H15" s="101">
        <f t="shared" si="1"/>
        <v>17.42898272552783</v>
      </c>
      <c r="I15" s="102"/>
      <c r="J15" s="104">
        <v>11.6</v>
      </c>
      <c r="K15" s="92"/>
      <c r="L15" s="92"/>
      <c r="M15" s="93"/>
      <c r="N15" s="94"/>
      <c r="O15" s="93">
        <v>3.33</v>
      </c>
      <c r="P15" s="88">
        <f t="shared" si="2"/>
        <v>32.35898272552783</v>
      </c>
      <c r="Q15" s="39">
        <v>3.33</v>
      </c>
      <c r="R15" s="90"/>
    </row>
    <row r="16" spans="1:18" ht="30" customHeight="1">
      <c r="A16" s="38">
        <v>6</v>
      </c>
      <c r="B16" s="41">
        <v>40351</v>
      </c>
      <c r="C16" s="25" t="s">
        <v>36</v>
      </c>
      <c r="D16" s="26" t="s">
        <v>48</v>
      </c>
      <c r="E16" s="27" t="s">
        <v>47</v>
      </c>
      <c r="F16" s="27" t="s">
        <v>46</v>
      </c>
      <c r="G16" s="28">
        <v>42</v>
      </c>
      <c r="H16" s="101">
        <f t="shared" si="1"/>
        <v>5.119001919385797</v>
      </c>
      <c r="I16" s="102">
        <v>8</v>
      </c>
      <c r="J16" s="104">
        <v>2.8</v>
      </c>
      <c r="K16" s="92"/>
      <c r="L16" s="92"/>
      <c r="M16" s="93"/>
      <c r="N16" s="86"/>
      <c r="O16" s="87">
        <v>2.5</v>
      </c>
      <c r="P16" s="88">
        <f t="shared" si="2"/>
        <v>18.419001919385796</v>
      </c>
      <c r="Q16" s="39"/>
      <c r="R16" s="90"/>
    </row>
    <row r="17" spans="1:18" ht="30" customHeight="1">
      <c r="A17" s="38">
        <v>7</v>
      </c>
      <c r="B17" s="41">
        <v>40352</v>
      </c>
      <c r="C17" s="25" t="s">
        <v>40</v>
      </c>
      <c r="D17" s="26" t="s">
        <v>41</v>
      </c>
      <c r="E17" s="27" t="s">
        <v>43</v>
      </c>
      <c r="F17" s="27" t="s">
        <v>42</v>
      </c>
      <c r="G17" s="28">
        <v>300</v>
      </c>
      <c r="H17" s="101">
        <f t="shared" si="1"/>
        <v>36.56429942418426</v>
      </c>
      <c r="I17" s="102">
        <v>15.8</v>
      </c>
      <c r="J17" s="103">
        <v>16</v>
      </c>
      <c r="K17" s="92"/>
      <c r="L17" s="92"/>
      <c r="M17" s="85"/>
      <c r="N17" s="86"/>
      <c r="O17" s="87">
        <v>4.1</v>
      </c>
      <c r="P17" s="88">
        <f t="shared" si="2"/>
        <v>72.46429942418426</v>
      </c>
      <c r="Q17" s="39"/>
      <c r="R17" s="90"/>
    </row>
    <row r="18" spans="1:18" ht="30" customHeight="1">
      <c r="A18" s="38">
        <v>8</v>
      </c>
      <c r="B18" s="41">
        <v>40353</v>
      </c>
      <c r="C18" s="25" t="s">
        <v>36</v>
      </c>
      <c r="D18" s="26" t="s">
        <v>51</v>
      </c>
      <c r="E18" s="27" t="s">
        <v>50</v>
      </c>
      <c r="F18" s="27" t="s">
        <v>49</v>
      </c>
      <c r="G18" s="28">
        <v>164</v>
      </c>
      <c r="H18" s="101">
        <f t="shared" si="1"/>
        <v>19.98848368522073</v>
      </c>
      <c r="I18" s="102"/>
      <c r="J18" s="103">
        <v>9.4</v>
      </c>
      <c r="K18" s="92"/>
      <c r="L18" s="92"/>
      <c r="M18" s="85"/>
      <c r="N18" s="86">
        <v>40</v>
      </c>
      <c r="O18" s="87"/>
      <c r="P18" s="88">
        <f t="shared" si="2"/>
        <v>69.38848368522073</v>
      </c>
      <c r="Q18" s="39">
        <v>40</v>
      </c>
      <c r="R18" s="90"/>
    </row>
    <row r="19" spans="1:18" ht="30" customHeight="1">
      <c r="A19" s="38">
        <v>9</v>
      </c>
      <c r="B19" s="41">
        <v>40357</v>
      </c>
      <c r="C19" s="25" t="s">
        <v>36</v>
      </c>
      <c r="D19" s="26" t="s">
        <v>37</v>
      </c>
      <c r="E19" s="27" t="s">
        <v>39</v>
      </c>
      <c r="F19" s="27" t="s">
        <v>38</v>
      </c>
      <c r="G19" s="28">
        <v>143</v>
      </c>
      <c r="H19" s="101">
        <f t="shared" si="1"/>
        <v>17.42898272552783</v>
      </c>
      <c r="I19" s="102"/>
      <c r="J19" s="103">
        <v>10.5</v>
      </c>
      <c r="K19" s="92"/>
      <c r="L19" s="92"/>
      <c r="M19" s="85"/>
      <c r="N19" s="86"/>
      <c r="O19" s="87">
        <v>31.9</v>
      </c>
      <c r="P19" s="88">
        <f t="shared" si="2"/>
        <v>59.82898272552783</v>
      </c>
      <c r="Q19" s="39">
        <v>31.9</v>
      </c>
      <c r="R19" s="90"/>
    </row>
    <row r="20" spans="1:18" ht="30" customHeight="1">
      <c r="A20" s="38">
        <v>10</v>
      </c>
      <c r="B20" s="41">
        <v>40358</v>
      </c>
      <c r="C20" s="25" t="s">
        <v>36</v>
      </c>
      <c r="D20" s="26" t="s">
        <v>37</v>
      </c>
      <c r="E20" s="27" t="s">
        <v>39</v>
      </c>
      <c r="F20" s="27" t="s">
        <v>38</v>
      </c>
      <c r="G20" s="28"/>
      <c r="H20" s="101">
        <f t="shared" si="1"/>
        <v>0</v>
      </c>
      <c r="I20" s="102">
        <v>3.5</v>
      </c>
      <c r="J20" s="103"/>
      <c r="K20" s="92"/>
      <c r="L20" s="92"/>
      <c r="M20" s="85"/>
      <c r="N20" s="86"/>
      <c r="O20" s="87">
        <v>32</v>
      </c>
      <c r="P20" s="88">
        <f t="shared" si="2"/>
        <v>35.5</v>
      </c>
      <c r="Q20" s="39">
        <v>32</v>
      </c>
      <c r="R20" s="90"/>
    </row>
    <row r="21" spans="1:18" ht="30" customHeight="1">
      <c r="A21" s="38">
        <v>11</v>
      </c>
      <c r="B21" s="41">
        <v>40359</v>
      </c>
      <c r="C21" s="25" t="s">
        <v>36</v>
      </c>
      <c r="D21" s="26" t="s">
        <v>37</v>
      </c>
      <c r="E21" s="27" t="s">
        <v>45</v>
      </c>
      <c r="F21" s="27" t="s">
        <v>38</v>
      </c>
      <c r="G21" s="28">
        <v>143</v>
      </c>
      <c r="H21" s="101">
        <f t="shared" si="1"/>
        <v>17.42898272552783</v>
      </c>
      <c r="I21" s="102">
        <v>3</v>
      </c>
      <c r="J21" s="103">
        <v>11.6</v>
      </c>
      <c r="K21" s="92"/>
      <c r="L21" s="92"/>
      <c r="M21" s="85"/>
      <c r="N21" s="86"/>
      <c r="O21" s="87">
        <v>16.37</v>
      </c>
      <c r="P21" s="88">
        <f t="shared" si="2"/>
        <v>48.39898272552783</v>
      </c>
      <c r="Q21" s="39">
        <v>14.57</v>
      </c>
      <c r="R21" s="90"/>
    </row>
    <row r="22" spans="1:18" ht="30" customHeight="1">
      <c r="A22" s="38">
        <v>12</v>
      </c>
      <c r="B22" s="41"/>
      <c r="C22" s="25"/>
      <c r="D22" s="26"/>
      <c r="E22" s="27"/>
      <c r="F22" s="27"/>
      <c r="G22" s="28"/>
      <c r="H22" s="29"/>
      <c r="I22" s="30"/>
      <c r="J22" s="31"/>
      <c r="K22" s="32"/>
      <c r="L22" s="32"/>
      <c r="M22" s="85"/>
      <c r="N22" s="86"/>
      <c r="O22" s="87"/>
      <c r="P22" s="88"/>
      <c r="Q22" s="39"/>
      <c r="R22" s="90"/>
    </row>
    <row r="23" spans="1:18" ht="30" customHeight="1">
      <c r="A23" s="38">
        <v>13</v>
      </c>
      <c r="B23" s="41"/>
      <c r="C23" s="25"/>
      <c r="D23" s="26"/>
      <c r="E23" s="27"/>
      <c r="F23" s="27"/>
      <c r="G23" s="28"/>
      <c r="H23" s="29"/>
      <c r="I23" s="31"/>
      <c r="J23" s="31"/>
      <c r="K23" s="31"/>
      <c r="L23" s="31"/>
      <c r="M23" s="85"/>
      <c r="N23" s="95"/>
      <c r="O23" s="87"/>
      <c r="P23" s="88"/>
      <c r="Q23" s="39"/>
      <c r="R23" s="90"/>
    </row>
    <row r="24" spans="1:18" ht="30" customHeight="1">
      <c r="A24" s="38">
        <v>14</v>
      </c>
      <c r="B24" s="41"/>
      <c r="C24" s="25"/>
      <c r="D24" s="26"/>
      <c r="E24" s="27"/>
      <c r="F24" s="27"/>
      <c r="G24" s="28"/>
      <c r="H24" s="29"/>
      <c r="I24" s="31"/>
      <c r="J24" s="31"/>
      <c r="K24" s="31"/>
      <c r="L24" s="31"/>
      <c r="M24" s="85"/>
      <c r="N24" s="86"/>
      <c r="O24" s="87"/>
      <c r="P24" s="88"/>
      <c r="Q24" s="39"/>
      <c r="R24" s="90"/>
    </row>
    <row r="25" spans="1:18" ht="30" customHeight="1">
      <c r="A25" s="38">
        <v>15</v>
      </c>
      <c r="B25" s="41"/>
      <c r="C25" s="25"/>
      <c r="D25" s="26"/>
      <c r="E25" s="27"/>
      <c r="F25" s="27"/>
      <c r="G25" s="28"/>
      <c r="H25" s="29"/>
      <c r="I25"/>
      <c r="J25" s="31"/>
      <c r="K25" s="31"/>
      <c r="L25" s="31"/>
      <c r="M25" s="85"/>
      <c r="N25" s="86"/>
      <c r="O25" s="87"/>
      <c r="P25" s="88"/>
      <c r="Q25" s="39"/>
      <c r="R25" s="90"/>
    </row>
    <row r="26" spans="1:18" ht="30" customHeight="1">
      <c r="A26" s="38">
        <v>16</v>
      </c>
      <c r="B26" s="41"/>
      <c r="C26" s="25"/>
      <c r="D26" s="26"/>
      <c r="E26" s="27"/>
      <c r="F26" s="27"/>
      <c r="G26" s="28"/>
      <c r="H26" s="29"/>
      <c r="I26" s="31"/>
      <c r="J26" s="31"/>
      <c r="K26" s="31"/>
      <c r="L26" s="31"/>
      <c r="M26" s="85"/>
      <c r="N26" s="86"/>
      <c r="O26" s="87"/>
      <c r="P26" s="88"/>
      <c r="Q26" s="39"/>
      <c r="R26" s="90"/>
    </row>
    <row r="27" spans="1:18" ht="30" customHeight="1">
      <c r="A27" s="38">
        <v>17</v>
      </c>
      <c r="B27" s="41"/>
      <c r="C27" s="25"/>
      <c r="D27" s="26"/>
      <c r="E27" s="26"/>
      <c r="F27" s="42"/>
      <c r="G27" s="28"/>
      <c r="H27" s="29">
        <f aca="true" t="shared" si="3" ref="H27:H43">G27*$G$5/$G$6</f>
        <v>0</v>
      </c>
      <c r="I27" s="31"/>
      <c r="J27" s="31"/>
      <c r="K27" s="31"/>
      <c r="L27" s="31"/>
      <c r="M27" s="85"/>
      <c r="N27" s="86"/>
      <c r="O27" s="87"/>
      <c r="P27" s="88"/>
      <c r="Q27" s="39"/>
      <c r="R27" s="90"/>
    </row>
    <row r="28" spans="1:18" ht="30" customHeight="1">
      <c r="A28" s="38">
        <v>18</v>
      </c>
      <c r="B28" s="41"/>
      <c r="C28" s="43"/>
      <c r="D28" s="26"/>
      <c r="E28" s="26"/>
      <c r="F28" s="44"/>
      <c r="G28" s="28"/>
      <c r="H28" s="29">
        <f t="shared" si="3"/>
        <v>0</v>
      </c>
      <c r="I28" s="31"/>
      <c r="J28" s="31"/>
      <c r="K28" s="31"/>
      <c r="L28" s="31"/>
      <c r="M28" s="85"/>
      <c r="N28" s="86"/>
      <c r="O28" s="87"/>
      <c r="P28" s="88"/>
      <c r="Q28" s="39"/>
      <c r="R28" s="90"/>
    </row>
    <row r="29" spans="1:18" s="45" customFormat="1" ht="30" customHeight="1">
      <c r="A29" s="38">
        <v>19</v>
      </c>
      <c r="B29" s="41"/>
      <c r="C29" s="25"/>
      <c r="D29" s="26"/>
      <c r="E29" s="26"/>
      <c r="F29" s="42"/>
      <c r="G29" s="28"/>
      <c r="H29" s="29">
        <f t="shared" si="3"/>
        <v>0</v>
      </c>
      <c r="I29" s="31"/>
      <c r="J29" s="31"/>
      <c r="K29" s="31"/>
      <c r="L29" s="31"/>
      <c r="M29" s="60"/>
      <c r="N29" s="61"/>
      <c r="O29" s="62"/>
      <c r="P29" s="63"/>
      <c r="Q29" s="64"/>
      <c r="R29" s="40"/>
    </row>
    <row r="30" spans="1:18" ht="30" customHeight="1">
      <c r="A30" s="38">
        <v>20</v>
      </c>
      <c r="B30" s="41"/>
      <c r="C30" s="43"/>
      <c r="D30" s="26"/>
      <c r="E30" s="26"/>
      <c r="F30" s="43"/>
      <c r="G30" s="28"/>
      <c r="H30" s="29">
        <f t="shared" si="3"/>
        <v>0</v>
      </c>
      <c r="I30" s="31"/>
      <c r="J30" s="31"/>
      <c r="K30" s="31"/>
      <c r="L30" s="31"/>
      <c r="M30" s="60"/>
      <c r="N30" s="61"/>
      <c r="O30" s="62"/>
      <c r="P30" s="63"/>
      <c r="Q30" s="64"/>
      <c r="R30" s="40"/>
    </row>
    <row r="31" spans="1:18" ht="30" customHeight="1">
      <c r="A31" s="38">
        <v>21</v>
      </c>
      <c r="B31" s="41"/>
      <c r="C31" s="25"/>
      <c r="D31" s="26"/>
      <c r="E31" s="26"/>
      <c r="F31" s="42"/>
      <c r="G31" s="28"/>
      <c r="H31" s="29">
        <f t="shared" si="3"/>
        <v>0</v>
      </c>
      <c r="I31" s="31"/>
      <c r="J31" s="31"/>
      <c r="K31" s="31"/>
      <c r="L31" s="31"/>
      <c r="M31" s="60"/>
      <c r="N31" s="61"/>
      <c r="O31" s="62"/>
      <c r="P31" s="63"/>
      <c r="Q31" s="64"/>
      <c r="R31" s="40"/>
    </row>
    <row r="32" spans="1:18" ht="30" customHeight="1">
      <c r="A32" s="38">
        <v>22</v>
      </c>
      <c r="B32" s="41"/>
      <c r="C32" s="25"/>
      <c r="D32" s="26"/>
      <c r="E32" s="26"/>
      <c r="F32" s="42"/>
      <c r="G32" s="28"/>
      <c r="H32" s="29">
        <f t="shared" si="3"/>
        <v>0</v>
      </c>
      <c r="I32" s="46"/>
      <c r="J32" s="33"/>
      <c r="K32" s="32"/>
      <c r="L32" s="31"/>
      <c r="M32" s="60"/>
      <c r="N32" s="61"/>
      <c r="O32" s="62"/>
      <c r="P32" s="63"/>
      <c r="Q32" s="64"/>
      <c r="R32" s="40"/>
    </row>
    <row r="33" spans="1:18" ht="30" customHeight="1">
      <c r="A33" s="38">
        <v>23</v>
      </c>
      <c r="B33" s="41"/>
      <c r="C33" s="43"/>
      <c r="D33" s="26"/>
      <c r="E33" s="26"/>
      <c r="F33" s="44"/>
      <c r="G33" s="28"/>
      <c r="H33" s="29">
        <f t="shared" si="3"/>
        <v>0</v>
      </c>
      <c r="I33" s="46"/>
      <c r="J33" s="33"/>
      <c r="K33" s="32"/>
      <c r="L33" s="32"/>
      <c r="M33" s="60"/>
      <c r="N33" s="61"/>
      <c r="O33" s="62"/>
      <c r="P33" s="63"/>
      <c r="Q33" s="64"/>
      <c r="R33" s="40"/>
    </row>
    <row r="34" spans="1:18" ht="30" customHeight="1">
      <c r="A34" s="38">
        <v>24</v>
      </c>
      <c r="B34" s="41"/>
      <c r="C34" s="43"/>
      <c r="D34" s="26"/>
      <c r="E34" s="47"/>
      <c r="F34" s="47"/>
      <c r="G34" s="28"/>
      <c r="H34" s="29">
        <f t="shared" si="3"/>
        <v>0</v>
      </c>
      <c r="I34" s="46"/>
      <c r="J34" s="33"/>
      <c r="K34" s="32"/>
      <c r="L34" s="32"/>
      <c r="M34" s="60"/>
      <c r="N34" s="61"/>
      <c r="O34" s="62"/>
      <c r="P34" s="63"/>
      <c r="Q34" s="64"/>
      <c r="R34" s="40"/>
    </row>
    <row r="35" spans="1:18" ht="30" customHeight="1">
      <c r="A35" s="38">
        <v>25</v>
      </c>
      <c r="B35" s="41"/>
      <c r="C35" s="43"/>
      <c r="D35" s="26"/>
      <c r="E35" s="26"/>
      <c r="F35" s="43"/>
      <c r="G35" s="28"/>
      <c r="H35" s="29">
        <f t="shared" si="3"/>
        <v>0</v>
      </c>
      <c r="I35" s="46"/>
      <c r="J35" s="33"/>
      <c r="K35" s="32"/>
      <c r="L35" s="32"/>
      <c r="M35" s="33"/>
      <c r="N35" s="34"/>
      <c r="O35" s="35"/>
      <c r="P35" s="36"/>
      <c r="Q35" s="39"/>
      <c r="R35" s="40"/>
    </row>
    <row r="36" spans="1:18" ht="30" customHeight="1">
      <c r="A36" s="38">
        <v>26</v>
      </c>
      <c r="B36" s="41"/>
      <c r="C36" s="43"/>
      <c r="D36" s="26"/>
      <c r="E36" s="47"/>
      <c r="F36" s="47"/>
      <c r="G36" s="28"/>
      <c r="H36" s="29">
        <f t="shared" si="3"/>
        <v>0</v>
      </c>
      <c r="I36" s="46"/>
      <c r="J36" s="33"/>
      <c r="K36" s="32"/>
      <c r="L36" s="32"/>
      <c r="M36" s="33"/>
      <c r="N36" s="34"/>
      <c r="O36" s="35"/>
      <c r="P36" s="36"/>
      <c r="Q36" s="39"/>
      <c r="R36" s="40"/>
    </row>
    <row r="37" spans="1:18" ht="30" customHeight="1">
      <c r="A37" s="38">
        <v>27</v>
      </c>
      <c r="B37" s="41"/>
      <c r="C37" s="43"/>
      <c r="D37" s="48"/>
      <c r="E37" s="47"/>
      <c r="F37" s="47"/>
      <c r="G37" s="28"/>
      <c r="H37" s="29">
        <f t="shared" si="3"/>
        <v>0</v>
      </c>
      <c r="I37" s="46"/>
      <c r="J37" s="33"/>
      <c r="K37" s="32"/>
      <c r="L37" s="32"/>
      <c r="M37" s="33"/>
      <c r="N37" s="34"/>
      <c r="O37" s="35"/>
      <c r="P37" s="36"/>
      <c r="Q37" s="39"/>
      <c r="R37" s="40"/>
    </row>
    <row r="38" spans="1:18" ht="30" customHeight="1">
      <c r="A38" s="38">
        <v>28</v>
      </c>
      <c r="B38" s="41"/>
      <c r="C38" s="43"/>
      <c r="D38" s="48"/>
      <c r="E38" s="47"/>
      <c r="F38" s="47"/>
      <c r="G38" s="28"/>
      <c r="H38" s="29">
        <f t="shared" si="3"/>
        <v>0</v>
      </c>
      <c r="I38" s="46"/>
      <c r="J38" s="33"/>
      <c r="K38" s="32"/>
      <c r="L38" s="32"/>
      <c r="M38" s="33"/>
      <c r="N38" s="34"/>
      <c r="O38" s="35"/>
      <c r="P38" s="36"/>
      <c r="Q38" s="39"/>
      <c r="R38" s="40"/>
    </row>
    <row r="39" spans="1:18" ht="30" customHeight="1">
      <c r="A39" s="38">
        <v>29</v>
      </c>
      <c r="B39" s="41"/>
      <c r="C39" s="43"/>
      <c r="D39" s="48"/>
      <c r="E39" s="47"/>
      <c r="F39" s="47"/>
      <c r="G39" s="28"/>
      <c r="H39" s="29">
        <f t="shared" si="3"/>
        <v>0</v>
      </c>
      <c r="I39" s="46"/>
      <c r="J39" s="33"/>
      <c r="K39" s="32"/>
      <c r="L39" s="32"/>
      <c r="M39" s="33"/>
      <c r="N39" s="34"/>
      <c r="O39" s="35"/>
      <c r="P39" s="36"/>
      <c r="Q39" s="39"/>
      <c r="R39" s="40"/>
    </row>
    <row r="40" spans="1:18" ht="30" customHeight="1">
      <c r="A40" s="38">
        <v>30</v>
      </c>
      <c r="B40" s="41"/>
      <c r="C40" s="43"/>
      <c r="D40" s="48"/>
      <c r="E40" s="47"/>
      <c r="F40" s="47"/>
      <c r="G40" s="28"/>
      <c r="H40" s="29">
        <f t="shared" si="3"/>
        <v>0</v>
      </c>
      <c r="I40" s="46"/>
      <c r="J40" s="33"/>
      <c r="K40" s="32"/>
      <c r="L40" s="32"/>
      <c r="M40" s="33"/>
      <c r="N40" s="34"/>
      <c r="O40" s="35"/>
      <c r="P40" s="36"/>
      <c r="Q40" s="39"/>
      <c r="R40" s="40"/>
    </row>
    <row r="41" spans="1:18" ht="30" customHeight="1">
      <c r="A41" s="38">
        <v>31</v>
      </c>
      <c r="B41" s="41"/>
      <c r="C41" s="43"/>
      <c r="D41" s="48"/>
      <c r="E41" s="44"/>
      <c r="F41" s="47"/>
      <c r="G41" s="28"/>
      <c r="H41" s="29">
        <f t="shared" si="3"/>
        <v>0</v>
      </c>
      <c r="I41" s="46"/>
      <c r="J41" s="33"/>
      <c r="K41" s="32"/>
      <c r="L41" s="32"/>
      <c r="M41" s="33"/>
      <c r="N41" s="34"/>
      <c r="O41" s="35"/>
      <c r="P41" s="36"/>
      <c r="Q41" s="39"/>
      <c r="R41" s="40"/>
    </row>
    <row r="42" spans="1:18" ht="30" customHeight="1">
      <c r="A42" s="38">
        <v>32</v>
      </c>
      <c r="B42" s="41"/>
      <c r="C42" s="43"/>
      <c r="D42" s="48"/>
      <c r="E42" s="44"/>
      <c r="F42" s="47"/>
      <c r="G42" s="28"/>
      <c r="H42" s="29">
        <f t="shared" si="3"/>
        <v>0</v>
      </c>
      <c r="I42" s="46"/>
      <c r="J42" s="33"/>
      <c r="K42" s="32"/>
      <c r="L42" s="32"/>
      <c r="M42" s="33"/>
      <c r="N42" s="34"/>
      <c r="O42" s="35"/>
      <c r="P42" s="36"/>
      <c r="Q42" s="39"/>
      <c r="R42" s="40"/>
    </row>
    <row r="43" spans="1:18" ht="30" customHeight="1">
      <c r="A43" s="38">
        <v>33</v>
      </c>
      <c r="B43" s="41"/>
      <c r="C43" s="43"/>
      <c r="D43" s="48"/>
      <c r="E43" s="44"/>
      <c r="F43" s="47"/>
      <c r="G43" s="28"/>
      <c r="H43" s="29">
        <f t="shared" si="3"/>
        <v>0</v>
      </c>
      <c r="I43" s="46"/>
      <c r="J43" s="33"/>
      <c r="K43" s="32"/>
      <c r="L43" s="32"/>
      <c r="M43" s="33"/>
      <c r="N43" s="34"/>
      <c r="O43" s="35"/>
      <c r="P43" s="36"/>
      <c r="Q43" s="39"/>
      <c r="R43" s="40"/>
    </row>
    <row r="44" ht="18">
      <c r="B44" s="49"/>
    </row>
  </sheetData>
  <sheetProtection/>
  <mergeCells count="27">
    <mergeCell ref="B3:C3"/>
    <mergeCell ref="D3:E3"/>
    <mergeCell ref="B1:C1"/>
    <mergeCell ref="D1:E1"/>
    <mergeCell ref="F1:H1"/>
    <mergeCell ref="B2:C2"/>
    <mergeCell ref="D2:E2"/>
    <mergeCell ref="N5:O5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O8:O10"/>
    <mergeCell ref="P8:P10"/>
    <mergeCell ref="Q8:Q10"/>
    <mergeCell ref="R8:R10"/>
    <mergeCell ref="I8:I10"/>
    <mergeCell ref="J8:J10"/>
    <mergeCell ref="K8:K10"/>
    <mergeCell ref="L8:L10"/>
    <mergeCell ref="M8:M10"/>
    <mergeCell ref="N8:N10"/>
  </mergeCells>
  <dataValidations count="18"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operator="equal" allowBlank="1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>
      <formula1>0</formula1>
    </dataValidation>
    <dataValidation operator="equal"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</dataValidation>
    <dataValidation operator="equal" allowBlank="1" showInputMessage="1" promptTitle="Areo, Nave, Treno" prompt="Vanno inserite le spese relative ai trasporti di questo tipo in modo cumulativo. Nel caso vengano prepagate non bisogna inserirle." sqref="H8:I8">
      <formula1>0</formula1>
    </dataValidation>
    <dataValidation operator="equal" allowBlank="1" showInputMessage="1" promptTitle="Park, Autostrada" prompt="Vanno inserite le spese relative in modo cumulativo." sqref="J8">
      <formula1>0</formula1>
    </dataValidation>
    <dataValidation operator="equal" allowBlank="1" showInputMessage="1" promptTitle="Noleggio Auto" prompt="Vanno inserite le spese relative al pagamento di Auto Noleggiate effettuato direttamente dal dipendente." sqref="K8">
      <formula1>0</formula1>
    </dataValidation>
    <dataValidation operator="equal" allowBlank="1" showInputMessage="1" promptTitle="Taxi, MM, Bus" prompt="Vanno inserite le spese relative ai trasporti di questo tipo in modo cumulativo." sqref="L8">
      <formula1>0</formula1>
    </dataValidation>
    <dataValidation operator="equal" allowBlank="1" showInputMessage="1" promptTitle="Varie" prompt="Vanno inserite le spese non inseribili nelle precedenti tipologie in modo cumulativo." sqref="M8">
      <formula1>0</formula1>
    </dataValidation>
    <dataValidation operator="equal" allowBlank="1" showInputMessage="1" promptTitle="Albergo" prompt="Vanno inserite le spese relative se vengono pagate direttamente, nel caso siano state prepagate non bisogna inserirle." sqref="N8">
      <formula1>0</formula1>
    </dataValidation>
    <dataValidation operator="equal" allowBlank="1" showInputMessage="1" promptTitle="Vitto" prompt="Vanno inserite le spese relative di questo tipo in modo cumulativo." sqref="O8">
      <formula1>0</formula1>
    </dataValidation>
    <dataValidation operator="equal" allowBlank="1" promptTitle="Km percorsi" prompt="Inserire i km percorsi." sqref="G10">
      <formula1>0</formula1>
    </dataValidation>
    <dataValidation type="decimal" operator="greaterThanOrEqual" allowBlank="1" showErrorMessage="1" errorTitle="Valore" error="Inserire un numero maggiore o uguale a 0 (zero)!" sqref="J11:J13 H11:H43 I17:N22 I26:O43 J25:O25 M24:O24 I24 I23:M23 O19:O43 M15:N16 O15 I14 I13:J13 I12:O12 M11:N11 M13:N13">
      <formula1>0</formula1>
    </dataValidation>
    <dataValidation type="textLength" operator="greaterThan" allowBlank="1" showErrorMessage="1" sqref="E28:E30 D36:E43 E33:E43">
      <formula1>1</formula1>
    </dataValidation>
    <dataValidation type="textLength" operator="greaterThan" sqref="F28:F29 F36:F43 F31:F34">
      <formula1>1</formula1>
    </dataValidation>
    <dataValidation type="textLength" operator="greaterThan" allowBlank="1" sqref="C28:C43">
      <formula1>1</formula1>
    </dataValidation>
    <dataValidation type="date" operator="greaterThanOrEqual" showErrorMessage="1" errorTitle="Data" error="Inserire una data superiore al 1/11/2000" sqref="B27:B43">
      <formula1>36831</formula1>
    </dataValidation>
    <dataValidation type="whole" operator="greaterThanOrEqual" allowBlank="1" showErrorMessage="1" errorTitle="Valore" error="Inserire un numero maggiore o uguale a 0 (zero)!" sqref="P12:P43">
      <formula1>0</formula1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37" r:id="rId1"/>
  <headerFooter alignWithMargins="0">
    <oddHeader>&amp;L&amp;"Gulim,Standard"&amp;36Hacking Team srl&amp;R&amp;"Gulim,Standard"&amp;28&amp;Unota spese</oddHeader>
    <oddFooter>&amp;L&amp;"Gulim,Standard"&amp;24Firma Dipendente ___________________________________&amp;C&amp;"Gulim,Standard"&amp;24Firma Responsabile ___________________________________&amp;R&amp;"Gulim,Standard"&amp;28Pagina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ht amministrazione</cp:lastModifiedBy>
  <cp:lastPrinted>2010-06-01T14:10:01Z</cp:lastPrinted>
  <dcterms:created xsi:type="dcterms:W3CDTF">2009-10-05T10:56:01Z</dcterms:created>
  <dcterms:modified xsi:type="dcterms:W3CDTF">2010-07-21T08:11:17Z</dcterms:modified>
  <cp:category/>
  <cp:version/>
  <cp:contentType/>
  <cp:contentStatus/>
</cp:coreProperties>
</file>