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433" firstSheet="3" activeTab="4"/>
  </bookViews>
  <sheets>
    <sheet name="Nota Spese Estero OMR" sheetId="6" r:id="rId1"/>
    <sheet name="Nota Spese Estero DHS" sheetId="5" r:id="rId2"/>
    <sheet name="Nota Spese Estero USD" sheetId="3" r:id="rId3"/>
    <sheet name="Nota Spese Italia" sheetId="1" r:id="rId4"/>
    <sheet name="Nota Spese GBP" sheetId="7" r:id="rId5"/>
  </sheets>
  <definedNames>
    <definedName name="_xlnm.Print_Area" localSheetId="1">'Nota Spese Estero DHS'!$A$1:$Q$27</definedName>
    <definedName name="_xlnm.Print_Area" localSheetId="0">'Nota Spese Estero OMR'!$A$1:$R$27</definedName>
    <definedName name="_xlnm.Print_Area" localSheetId="2">'Nota Spese Estero USD'!$A$1:$Q$27</definedName>
    <definedName name="_xlnm.Print_Area" localSheetId="4">'Nota Spese GBP'!$A$1:$Q$27</definedName>
    <definedName name="_xlnm.Print_Area" localSheetId="3">'Nota Spese Italia'!$A$1:$Q$27</definedName>
    <definedName name="_xlnm.Print_Titles" localSheetId="1">'Nota Spese Estero DHS'!$1:$10</definedName>
    <definedName name="_xlnm.Print_Titles" localSheetId="0">'Nota Spese Estero OMR'!$1:$10</definedName>
    <definedName name="_xlnm.Print_Titles" localSheetId="2">'Nota Spese Estero USD'!$1:$10</definedName>
    <definedName name="_xlnm.Print_Titles" localSheetId="4">'Nota Spese GBP'!$1:$10</definedName>
    <definedName name="_xlnm.Print_Titles" localSheetId="3">'Nota Spese Italia'!$1:$10</definedName>
  </definedNames>
  <calcPr calcId="124519"/>
</workbook>
</file>

<file path=xl/calcChain.xml><?xml version="1.0" encoding="utf-8"?>
<calcChain xmlns="http://schemas.openxmlformats.org/spreadsheetml/2006/main">
  <c r="O27" i="7"/>
  <c r="H27"/>
  <c r="M27" s="1"/>
  <c r="O26"/>
  <c r="H26"/>
  <c r="M26" s="1"/>
  <c r="O25"/>
  <c r="H25"/>
  <c r="M25" s="1"/>
  <c r="O24"/>
  <c r="M24"/>
  <c r="H24"/>
  <c r="O23"/>
  <c r="H23"/>
  <c r="M23" s="1"/>
  <c r="O22"/>
  <c r="M22"/>
  <c r="H22"/>
  <c r="O21"/>
  <c r="H21"/>
  <c r="M21" s="1"/>
  <c r="O20"/>
  <c r="M20"/>
  <c r="H20"/>
  <c r="O19"/>
  <c r="H19"/>
  <c r="M19" s="1"/>
  <c r="O18"/>
  <c r="M18"/>
  <c r="H18"/>
  <c r="O17"/>
  <c r="H17"/>
  <c r="M17" s="1"/>
  <c r="O16"/>
  <c r="M16"/>
  <c r="H16"/>
  <c r="O15"/>
  <c r="H15"/>
  <c r="M15" s="1"/>
  <c r="O14"/>
  <c r="O13"/>
  <c r="M11"/>
  <c r="N7"/>
  <c r="L7"/>
  <c r="K7"/>
  <c r="J7"/>
  <c r="I7"/>
  <c r="H7"/>
  <c r="G7"/>
  <c r="O3"/>
  <c r="R5" i="6"/>
  <c r="O5"/>
  <c r="O3"/>
  <c r="N15"/>
  <c r="O27"/>
  <c r="H27"/>
  <c r="M27" s="1"/>
  <c r="O26"/>
  <c r="M26"/>
  <c r="H26"/>
  <c r="O25"/>
  <c r="H25"/>
  <c r="M25" s="1"/>
  <c r="O24"/>
  <c r="M24"/>
  <c r="H24"/>
  <c r="O23"/>
  <c r="H23"/>
  <c r="M23" s="1"/>
  <c r="O22"/>
  <c r="M22"/>
  <c r="H22"/>
  <c r="O21"/>
  <c r="H21"/>
  <c r="M21" s="1"/>
  <c r="O20"/>
  <c r="M20"/>
  <c r="H20"/>
  <c r="O19"/>
  <c r="H19"/>
  <c r="M19" s="1"/>
  <c r="O18"/>
  <c r="M18"/>
  <c r="H18"/>
  <c r="O17"/>
  <c r="H17"/>
  <c r="M17" s="1"/>
  <c r="O16"/>
  <c r="H16"/>
  <c r="M16" s="1"/>
  <c r="O15"/>
  <c r="H15"/>
  <c r="M15" s="1"/>
  <c r="O14"/>
  <c r="H14"/>
  <c r="O13"/>
  <c r="H13"/>
  <c r="O12"/>
  <c r="O11"/>
  <c r="N7"/>
  <c r="L7"/>
  <c r="K7"/>
  <c r="J7"/>
  <c r="I7"/>
  <c r="H7"/>
  <c r="G7"/>
  <c r="O27" i="5"/>
  <c r="H27"/>
  <c r="M27" s="1"/>
  <c r="O26"/>
  <c r="M26"/>
  <c r="H26"/>
  <c r="O25"/>
  <c r="H25"/>
  <c r="M25" s="1"/>
  <c r="O24"/>
  <c r="M24"/>
  <c r="H24"/>
  <c r="O23"/>
  <c r="H23"/>
  <c r="M23" s="1"/>
  <c r="O22"/>
  <c r="H22"/>
  <c r="M22" s="1"/>
  <c r="O21"/>
  <c r="H21"/>
  <c r="M21" s="1"/>
  <c r="O20"/>
  <c r="M20"/>
  <c r="H20"/>
  <c r="O19"/>
  <c r="H19"/>
  <c r="M19" s="1"/>
  <c r="O18"/>
  <c r="M18"/>
  <c r="H18"/>
  <c r="O17"/>
  <c r="H17"/>
  <c r="M17" s="1"/>
  <c r="O16"/>
  <c r="M16"/>
  <c r="H16"/>
  <c r="O15"/>
  <c r="H15"/>
  <c r="M15" s="1"/>
  <c r="O14"/>
  <c r="M14"/>
  <c r="H14"/>
  <c r="O13"/>
  <c r="H13"/>
  <c r="M13" s="1"/>
  <c r="M7" s="1"/>
  <c r="O12"/>
  <c r="O11"/>
  <c r="N7"/>
  <c r="L7"/>
  <c r="K7"/>
  <c r="J7"/>
  <c r="I7"/>
  <c r="G7"/>
  <c r="O3"/>
  <c r="O1" i="7" l="1"/>
  <c r="M7"/>
  <c r="L1" s="1"/>
  <c r="O5"/>
  <c r="M7" i="6"/>
  <c r="O1"/>
  <c r="H7" i="5"/>
  <c r="O1" s="1"/>
  <c r="O3" i="1"/>
  <c r="M11"/>
  <c r="L1" i="6" l="1"/>
  <c r="O5" i="5"/>
  <c r="L1"/>
  <c r="O3" i="3"/>
  <c r="H23" i="1" l="1"/>
  <c r="M23" s="1"/>
  <c r="H22"/>
  <c r="M22" s="1"/>
  <c r="H21"/>
  <c r="M21" s="1"/>
  <c r="O27" i="3"/>
  <c r="H27"/>
  <c r="M27" s="1"/>
  <c r="O26"/>
  <c r="H26"/>
  <c r="M26" s="1"/>
  <c r="O25"/>
  <c r="H25"/>
  <c r="M25" s="1"/>
  <c r="O24"/>
  <c r="H24"/>
  <c r="M24" s="1"/>
  <c r="O23"/>
  <c r="H23"/>
  <c r="M23" s="1"/>
  <c r="O22"/>
  <c r="H22"/>
  <c r="M22" s="1"/>
  <c r="O21"/>
  <c r="H21"/>
  <c r="M21" s="1"/>
  <c r="O20"/>
  <c r="H20"/>
  <c r="M20" s="1"/>
  <c r="O19"/>
  <c r="H19"/>
  <c r="M19" s="1"/>
  <c r="O18"/>
  <c r="H18"/>
  <c r="M18" s="1"/>
  <c r="O17"/>
  <c r="H17"/>
  <c r="M17" s="1"/>
  <c r="O16"/>
  <c r="H16"/>
  <c r="M16" s="1"/>
  <c r="O15"/>
  <c r="H15"/>
  <c r="M15" s="1"/>
  <c r="O14"/>
  <c r="H14"/>
  <c r="M14" s="1"/>
  <c r="O13"/>
  <c r="H13"/>
  <c r="M13" s="1"/>
  <c r="O12"/>
  <c r="O11"/>
  <c r="N7"/>
  <c r="L7"/>
  <c r="K7"/>
  <c r="J7"/>
  <c r="I7"/>
  <c r="H7"/>
  <c r="G7"/>
  <c r="N7" i="1"/>
  <c r="L7"/>
  <c r="K7"/>
  <c r="J7"/>
  <c r="I7"/>
  <c r="H27"/>
  <c r="H26"/>
  <c r="H25"/>
  <c r="H24"/>
  <c r="H20"/>
  <c r="H19"/>
  <c r="H18"/>
  <c r="M18" s="1"/>
  <c r="H17"/>
  <c r="H16"/>
  <c r="H15"/>
  <c r="O27"/>
  <c r="O26"/>
  <c r="O25"/>
  <c r="O24"/>
  <c r="O23"/>
  <c r="O22"/>
  <c r="O21"/>
  <c r="O20"/>
  <c r="O19"/>
  <c r="O18"/>
  <c r="O17"/>
  <c r="O16"/>
  <c r="O15"/>
  <c r="O14"/>
  <c r="O13"/>
  <c r="G7"/>
  <c r="M16"/>
  <c r="M17"/>
  <c r="M19"/>
  <c r="M20"/>
  <c r="M24"/>
  <c r="M25"/>
  <c r="M27"/>
  <c r="M15"/>
  <c r="M26"/>
  <c r="O1" i="3" l="1"/>
  <c r="O5" s="1"/>
  <c r="M7"/>
  <c r="H7" i="1"/>
  <c r="O1" s="1"/>
  <c r="M7"/>
  <c r="L1" i="3" l="1"/>
  <c r="O5" i="1"/>
  <c r="L1"/>
</calcChain>
</file>

<file path=xl/sharedStrings.xml><?xml version="1.0" encoding="utf-8"?>
<sst xmlns="http://schemas.openxmlformats.org/spreadsheetml/2006/main" count="204" uniqueCount="59">
  <si>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</si>
  <si>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</si>
  <si>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</si>
  <si>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</si>
  <si>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</si>
  <si>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</si>
  <si>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</si>
  <si>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</si>
  <si>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</si>
  <si>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</si>
  <si>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</si>
  <si>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</si>
  <si>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</si>
  <si>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</si>
  <si>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</si>
  <si>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</si>
  <si>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</si>
  <si>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</si>
  <si>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</si>
  <si>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</si>
  <si>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</si>
  <si>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</si>
  <si>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</si>
  <si>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</si>
  <si>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</si>
  <si>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Città di Destinazione
(Inserire "Milano" o altra città ove è stata effettuata la spesa)</t>
  </si>
  <si>
    <t>SPESE AUTO  (AUTOSTRDA, ecc)</t>
  </si>
  <si>
    <t>DESCRIZIONE 
(specificare tipologia di spesa)</t>
  </si>
  <si>
    <t>VARIE (Taxi / Bus / varie)</t>
  </si>
  <si>
    <t>AUTO AZIENDALI</t>
  </si>
  <si>
    <t>no</t>
  </si>
  <si>
    <t>SPESE ITALIA</t>
  </si>
  <si>
    <t>SPESE ESTERO</t>
  </si>
  <si>
    <t>Check</t>
  </si>
  <si>
    <t xml:space="preserve">Paese </t>
  </si>
  <si>
    <t>Valuta</t>
  </si>
  <si>
    <t>Milano</t>
  </si>
  <si>
    <t>VALERIANO BEDESCHI</t>
  </si>
  <si>
    <t>(importi in USD)</t>
  </si>
  <si>
    <t>USD</t>
  </si>
  <si>
    <t>APRILE</t>
  </si>
  <si>
    <t>Varie (Malpensa Express)</t>
  </si>
  <si>
    <t>Varie (Linode.com)</t>
  </si>
  <si>
    <t>(importi in DHS)</t>
  </si>
  <si>
    <t>DHS</t>
  </si>
  <si>
    <t>Varie</t>
  </si>
  <si>
    <t>(importi in OMR)</t>
  </si>
  <si>
    <t>Sultanato dell'Oman</t>
  </si>
  <si>
    <t>OMR</t>
  </si>
  <si>
    <t>Voucher Hotel</t>
  </si>
  <si>
    <t xml:space="preserve">Visto </t>
  </si>
  <si>
    <t>Hotel</t>
  </si>
  <si>
    <t>Varie (Taxi)</t>
  </si>
  <si>
    <t>TASSO DI CAMBIO</t>
  </si>
  <si>
    <t>Totale dovuto in Euro</t>
  </si>
  <si>
    <t>TOTALE DOVUTO in EURO</t>
  </si>
  <si>
    <t>(importi in GBP)</t>
  </si>
  <si>
    <t>Londra</t>
  </si>
  <si>
    <t>Hotel Londra (Bettini, Luppi, Pesoli)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</si>
</sst>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  <numFmt numFmtId="171" formatCode="#,##0.000_ ;\-#,##0.000\ "/>
    <numFmt numFmtId="172" formatCode="#,##0.0000"/>
  </numFmts>
  <fonts count="8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14"/>
      <name val="Gulim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0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8" fontId="1" fillId="6" borderId="14" xfId="0" applyNumberFormat="1" applyFont="1" applyFill="1" applyBorder="1" applyAlignment="1" applyProtection="1">
      <alignment horizontal="center" vertical="center"/>
    </xf>
    <xf numFmtId="169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0" fontId="1" fillId="0" borderId="18" xfId="0" applyNumberFormat="1" applyFont="1" applyBorder="1" applyAlignment="1" applyProtection="1">
      <alignment horizontal="right" vertical="center"/>
    </xf>
    <xf numFmtId="170" fontId="1" fillId="0" borderId="19" xfId="0" applyNumberFormat="1" applyFont="1" applyBorder="1" applyAlignment="1" applyProtection="1">
      <alignment horizontal="right" vertical="center"/>
      <protection locked="0"/>
    </xf>
    <xf numFmtId="170" fontId="1" fillId="0" borderId="15" xfId="0" applyNumberFormat="1" applyFont="1" applyBorder="1" applyAlignment="1" applyProtection="1">
      <alignment horizontal="right" vertical="center"/>
      <protection locked="0"/>
    </xf>
    <xf numFmtId="170" fontId="1" fillId="0" borderId="20" xfId="0" applyNumberFormat="1" applyFont="1" applyBorder="1" applyAlignment="1" applyProtection="1">
      <alignment horizontal="right" vertical="center"/>
      <protection locked="0"/>
    </xf>
    <xf numFmtId="170" fontId="1" fillId="0" borderId="22" xfId="0" applyNumberFormat="1" applyFont="1" applyBorder="1" applyAlignment="1" applyProtection="1">
      <alignment horizontal="right" vertical="center"/>
      <protection locked="0"/>
    </xf>
    <xf numFmtId="170" fontId="1" fillId="0" borderId="23" xfId="0" applyNumberFormat="1" applyFont="1" applyBorder="1" applyAlignment="1" applyProtection="1">
      <alignment horizontal="right" vertical="center"/>
      <protection locked="0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8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69" fontId="1" fillId="0" borderId="21" xfId="0" applyNumberFormat="1" applyFont="1" applyBorder="1" applyAlignment="1" applyProtection="1">
      <alignment horizontal="center" vertical="center"/>
      <protection locked="0"/>
    </xf>
    <xf numFmtId="170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3" xfId="0" applyNumberFormat="1" applyFont="1" applyBorder="1" applyAlignment="1" applyProtection="1">
      <alignment horizontal="center" vertical="center" wrapText="1"/>
    </xf>
    <xf numFmtId="0" fontId="1" fillId="8" borderId="44" xfId="0" applyNumberFormat="1" applyFont="1" applyFill="1" applyBorder="1" applyAlignment="1" applyProtection="1">
      <alignment horizontal="center" vertical="center"/>
    </xf>
    <xf numFmtId="0" fontId="1" fillId="8" borderId="45" xfId="0" applyNumberFormat="1" applyFont="1" applyFill="1" applyBorder="1" applyAlignment="1" applyProtection="1">
      <alignment vertical="center"/>
    </xf>
    <xf numFmtId="0" fontId="1" fillId="8" borderId="46" xfId="0" applyNumberFormat="1" applyFont="1" applyFill="1" applyBorder="1" applyAlignment="1" applyProtection="1">
      <alignment vertical="center"/>
    </xf>
    <xf numFmtId="0" fontId="1" fillId="0" borderId="16" xfId="0" applyFont="1" applyBorder="1" applyAlignment="1" applyProtection="1">
      <alignment horizontal="left" vertical="center" wrapText="1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1" fillId="3" borderId="24" xfId="1" applyNumberFormat="1" applyFont="1" applyFill="1" applyBorder="1" applyAlignment="1" applyProtection="1">
      <alignment horizontal="right" vertical="center"/>
    </xf>
    <xf numFmtId="4" fontId="2" fillId="3" borderId="3" xfId="1" applyNumberFormat="1" applyFont="1" applyFill="1" applyBorder="1" applyAlignment="1" applyProtection="1">
      <alignment horizontal="right" vertical="center"/>
    </xf>
    <xf numFmtId="4" fontId="2" fillId="4" borderId="3" xfId="1" applyNumberFormat="1" applyFont="1" applyFill="1" applyBorder="1" applyAlignment="1" applyProtection="1">
      <alignment horizontal="right" vertical="center"/>
      <protection locked="0"/>
    </xf>
    <xf numFmtId="4" fontId="2" fillId="5" borderId="7" xfId="0" applyNumberFormat="1" applyFont="1" applyFill="1" applyBorder="1" applyAlignment="1" applyProtection="1">
      <alignment vertical="center"/>
    </xf>
    <xf numFmtId="43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34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4" fontId="1" fillId="4" borderId="3" xfId="1" applyNumberFormat="1" applyFont="1" applyFill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0" fontId="1" fillId="8" borderId="44" xfId="0" applyNumberFormat="1" applyFont="1" applyFill="1" applyBorder="1" applyAlignment="1" applyProtection="1">
      <alignment horizontal="center" vertical="center"/>
    </xf>
    <xf numFmtId="172" fontId="2" fillId="0" borderId="53" xfId="0" applyNumberFormat="1" applyFont="1" applyBorder="1" applyAlignment="1" applyProtection="1">
      <alignment vertical="center"/>
    </xf>
    <xf numFmtId="172" fontId="7" fillId="0" borderId="53" xfId="0" applyNumberFormat="1" applyFont="1" applyBorder="1" applyAlignment="1" applyProtection="1">
      <alignment vertical="center"/>
    </xf>
    <xf numFmtId="4" fontId="2" fillId="9" borderId="56" xfId="0" applyNumberFormat="1" applyFont="1" applyFill="1" applyBorder="1" applyAlignment="1" applyProtection="1">
      <alignment vertical="center"/>
    </xf>
    <xf numFmtId="0" fontId="1" fillId="0" borderId="50" xfId="0" applyFont="1" applyFill="1" applyBorder="1" applyAlignment="1" applyProtection="1">
      <alignment horizontal="center" vertical="center" wrapText="1"/>
    </xf>
    <xf numFmtId="0" fontId="0" fillId="0" borderId="51" xfId="0" applyFill="1" applyBorder="1"/>
    <xf numFmtId="0" fontId="0" fillId="0" borderId="52" xfId="0" applyFill="1" applyBorder="1"/>
    <xf numFmtId="0" fontId="2" fillId="9" borderId="54" xfId="0" applyNumberFormat="1" applyFont="1" applyFill="1" applyBorder="1" applyAlignment="1" applyProtection="1">
      <alignment horizontal="center" vertical="center"/>
    </xf>
    <xf numFmtId="0" fontId="1" fillId="9" borderId="55" xfId="0" applyNumberFormat="1" applyFont="1" applyFill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5" borderId="32" xfId="0" applyNumberFormat="1" applyFont="1" applyFill="1" applyBorder="1" applyAlignment="1" applyProtection="1">
      <alignment horizontal="center" vertical="center"/>
    </xf>
    <xf numFmtId="0" fontId="1" fillId="8" borderId="44" xfId="0" applyNumberFormat="1" applyFont="1" applyFill="1" applyBorder="1" applyAlignment="1" applyProtection="1">
      <alignment horizontal="center" vertical="center"/>
    </xf>
    <xf numFmtId="0" fontId="1" fillId="8" borderId="45" xfId="0" applyNumberFormat="1" applyFont="1" applyFill="1" applyBorder="1" applyAlignment="1" applyProtection="1">
      <alignment horizontal="center" vertical="center"/>
    </xf>
    <xf numFmtId="0" fontId="1" fillId="8" borderId="46" xfId="0" applyNumberFormat="1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2" fillId="7" borderId="30" xfId="0" applyFont="1" applyFill="1" applyBorder="1" applyAlignment="1" applyProtection="1">
      <alignment horizontal="center" vertical="center"/>
    </xf>
    <xf numFmtId="0" fontId="1" fillId="6" borderId="43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5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49" fontId="2" fillId="4" borderId="31" xfId="0" applyNumberFormat="1" applyFont="1" applyFill="1" applyBorder="1" applyAlignment="1" applyProtection="1">
      <alignment horizontal="left" vertical="center"/>
    </xf>
    <xf numFmtId="49" fontId="2" fillId="4" borderId="31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</cellXfs>
  <cellStyles count="2">
    <cellStyle name="Euro" xfId="1"/>
    <cellStyle name="Normale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view="pageBreakPreview" zoomScale="50" zoomScaleSheetLayoutView="50" workbookViewId="0">
      <pane ySplit="5" topLeftCell="A6" activePane="bottomLeft" state="frozen"/>
      <selection pane="bottomLeft" activeCell="Q14" sqref="Q14"/>
    </sheetView>
  </sheetViews>
  <sheetFormatPr defaultRowHeight="18"/>
  <cols>
    <col min="1" max="1" width="6.7109375" style="1" customWidth="1"/>
    <col min="2" max="2" width="16.5703125" style="2" customWidth="1"/>
    <col min="3" max="3" width="36" style="2" customWidth="1"/>
    <col min="4" max="4" width="32.7109375" style="2" customWidth="1"/>
    <col min="5" max="5" width="26.570312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19.85546875" style="2" customWidth="1"/>
    <col min="10" max="10" width="33.5703125" style="2" bestFit="1" customWidth="1"/>
    <col min="11" max="11" width="25.5703125" style="2" customWidth="1"/>
    <col min="12" max="15" width="19.85546875" style="2" customWidth="1"/>
    <col min="16" max="16" width="19.85546875" style="3" customWidth="1"/>
    <col min="17" max="17" width="41.42578125" style="2" customWidth="1"/>
    <col min="18" max="18" width="10.140625" style="2" bestFit="1" customWidth="1"/>
    <col min="19" max="16384" width="9.140625" style="2"/>
  </cols>
  <sheetData>
    <row r="1" spans="1:18" s="7" customFormat="1" ht="35.25" customHeight="1">
      <c r="A1" s="4"/>
      <c r="B1" s="102" t="s">
        <v>0</v>
      </c>
      <c r="C1" s="102"/>
      <c r="D1" s="103" t="s">
        <v>37</v>
      </c>
      <c r="E1" s="103"/>
      <c r="F1" s="48" t="s">
        <v>40</v>
      </c>
      <c r="G1" s="47"/>
      <c r="K1" s="7" t="s">
        <v>33</v>
      </c>
      <c r="L1" s="3">
        <f>+O1-M7</f>
        <v>0</v>
      </c>
      <c r="M1" s="5" t="s">
        <v>1</v>
      </c>
      <c r="N1" s="6"/>
      <c r="O1" s="55">
        <f>SUM(H7:L7)</f>
        <v>461.017</v>
      </c>
      <c r="P1" s="3"/>
    </row>
    <row r="2" spans="1:18" s="7" customFormat="1" ht="35.25" customHeight="1">
      <c r="A2" s="4"/>
      <c r="B2" s="104" t="s">
        <v>2</v>
      </c>
      <c r="C2" s="104"/>
      <c r="D2" s="103"/>
      <c r="E2" s="103"/>
      <c r="F2" s="8"/>
      <c r="G2" s="8"/>
      <c r="M2" s="9" t="s">
        <v>3</v>
      </c>
      <c r="N2" s="10"/>
      <c r="O2" s="11"/>
      <c r="P2" s="3"/>
    </row>
    <row r="3" spans="1:18" s="7" customFormat="1" ht="35.25" customHeight="1">
      <c r="A3" s="4"/>
      <c r="B3" s="104" t="s">
        <v>29</v>
      </c>
      <c r="C3" s="104"/>
      <c r="D3" s="103" t="s">
        <v>30</v>
      </c>
      <c r="E3" s="103"/>
      <c r="M3" s="9" t="s">
        <v>4</v>
      </c>
      <c r="N3" s="10"/>
      <c r="O3" s="54">
        <f>SUM(N11:N17)</f>
        <v>436.017</v>
      </c>
      <c r="P3" s="12"/>
      <c r="Q3" s="13"/>
    </row>
    <row r="4" spans="1:18" s="7" customFormat="1" ht="35.25" customHeight="1" thickBot="1">
      <c r="A4" s="4"/>
      <c r="D4" s="13"/>
      <c r="E4" s="13"/>
      <c r="F4" s="9" t="s">
        <v>21</v>
      </c>
      <c r="G4" s="60">
        <v>1</v>
      </c>
      <c r="H4" s="14"/>
      <c r="I4" s="14"/>
      <c r="J4" s="2"/>
      <c r="K4" s="2"/>
      <c r="L4" s="2"/>
      <c r="M4" s="15" t="s">
        <v>5</v>
      </c>
      <c r="N4" s="16"/>
      <c r="O4" s="17"/>
      <c r="P4" s="12"/>
      <c r="Q4" s="13"/>
    </row>
    <row r="5" spans="1:18" s="7" customFormat="1" ht="33" customHeight="1" thickTop="1" thickBot="1">
      <c r="A5" s="4"/>
      <c r="B5" s="18" t="s">
        <v>6</v>
      </c>
      <c r="C5" s="19"/>
      <c r="D5" s="20"/>
      <c r="E5" s="13"/>
      <c r="F5" s="9" t="s">
        <v>7</v>
      </c>
      <c r="G5" s="60">
        <v>1.1100000000000001</v>
      </c>
      <c r="M5" s="89" t="s">
        <v>8</v>
      </c>
      <c r="N5" s="89"/>
      <c r="O5" s="53">
        <f>O1-O2-O3-O4</f>
        <v>25</v>
      </c>
      <c r="P5" s="75" t="s">
        <v>55</v>
      </c>
      <c r="Q5" s="76"/>
      <c r="R5" s="71">
        <f>SUM(Q11:Q14)</f>
        <v>47.933400000000006</v>
      </c>
    </row>
    <row r="6" spans="1:18" s="7" customFormat="1" ht="31.5" customHeight="1" thickTop="1" thickBot="1">
      <c r="A6" s="4"/>
      <c r="B6" s="21" t="s">
        <v>46</v>
      </c>
      <c r="C6" s="21"/>
      <c r="D6" s="13"/>
      <c r="E6" s="13"/>
      <c r="F6" s="9" t="s">
        <v>10</v>
      </c>
      <c r="G6" s="22">
        <v>11.11</v>
      </c>
      <c r="P6" s="12"/>
      <c r="Q6" s="13"/>
    </row>
    <row r="7" spans="1:18" s="7" customFormat="1" ht="27" customHeight="1" thickTop="1" thickBot="1">
      <c r="A7" s="90" t="s">
        <v>32</v>
      </c>
      <c r="B7" s="91"/>
      <c r="C7" s="92"/>
      <c r="D7" s="93" t="s">
        <v>11</v>
      </c>
      <c r="E7" s="94"/>
      <c r="F7" s="94"/>
      <c r="G7" s="23">
        <f t="shared" ref="G7:N7" si="0">SUM(G11:G27)</f>
        <v>0</v>
      </c>
      <c r="H7" s="61">
        <f t="shared" si="0"/>
        <v>0</v>
      </c>
      <c r="I7" s="62">
        <f t="shared" si="0"/>
        <v>0</v>
      </c>
      <c r="J7" s="63">
        <f t="shared" si="0"/>
        <v>0</v>
      </c>
      <c r="K7" s="62">
        <f t="shared" si="0"/>
        <v>443.017</v>
      </c>
      <c r="L7" s="64">
        <f t="shared" si="0"/>
        <v>18</v>
      </c>
      <c r="M7" s="61">
        <f t="shared" si="0"/>
        <v>461.017</v>
      </c>
      <c r="N7" s="65">
        <f t="shared" si="0"/>
        <v>436.017</v>
      </c>
      <c r="O7" s="12"/>
    </row>
    <row r="8" spans="1:18" ht="36" customHeight="1" thickTop="1" thickBot="1">
      <c r="A8" s="95"/>
      <c r="B8" s="97" t="s">
        <v>12</v>
      </c>
      <c r="C8" s="97" t="s">
        <v>13</v>
      </c>
      <c r="D8" s="99" t="s">
        <v>27</v>
      </c>
      <c r="E8" s="98" t="s">
        <v>34</v>
      </c>
      <c r="F8" s="100" t="s">
        <v>35</v>
      </c>
      <c r="G8" s="101" t="s">
        <v>15</v>
      </c>
      <c r="H8" s="82" t="s">
        <v>16</v>
      </c>
      <c r="I8" s="83" t="s">
        <v>26</v>
      </c>
      <c r="J8" s="84" t="s">
        <v>28</v>
      </c>
      <c r="K8" s="85" t="s">
        <v>22</v>
      </c>
      <c r="L8" s="86"/>
      <c r="M8" s="87" t="s">
        <v>17</v>
      </c>
      <c r="N8" s="88" t="s">
        <v>18</v>
      </c>
      <c r="O8" s="77" t="s">
        <v>19</v>
      </c>
      <c r="P8" s="72" t="s">
        <v>53</v>
      </c>
      <c r="Q8" s="72" t="s">
        <v>54</v>
      </c>
    </row>
    <row r="9" spans="1:18" ht="36" customHeight="1" thickTop="1" thickBot="1">
      <c r="A9" s="96"/>
      <c r="B9" s="98"/>
      <c r="C9" s="98"/>
      <c r="D9" s="98"/>
      <c r="E9" s="98"/>
      <c r="F9" s="100"/>
      <c r="G9" s="101"/>
      <c r="H9" s="82"/>
      <c r="I9" s="83"/>
      <c r="J9" s="84"/>
      <c r="K9" s="78" t="s">
        <v>23</v>
      </c>
      <c r="L9" s="80" t="s">
        <v>24</v>
      </c>
      <c r="M9" s="87"/>
      <c r="N9" s="88"/>
      <c r="O9" s="77"/>
      <c r="P9" s="73" t="s">
        <v>53</v>
      </c>
      <c r="Q9" s="73"/>
    </row>
    <row r="10" spans="1:18" ht="37.5" customHeight="1" thickTop="1" thickBot="1">
      <c r="A10" s="96"/>
      <c r="B10" s="98"/>
      <c r="C10" s="98"/>
      <c r="D10" s="98"/>
      <c r="E10" s="98"/>
      <c r="F10" s="100"/>
      <c r="G10" s="24" t="s">
        <v>20</v>
      </c>
      <c r="H10" s="82"/>
      <c r="I10" s="83"/>
      <c r="J10" s="84"/>
      <c r="K10" s="79"/>
      <c r="L10" s="81"/>
      <c r="M10" s="87"/>
      <c r="N10" s="88"/>
      <c r="O10" s="77"/>
      <c r="P10" s="74"/>
      <c r="Q10" s="74"/>
    </row>
    <row r="11" spans="1:18" ht="30" customHeight="1" thickTop="1">
      <c r="A11" s="25">
        <v>1</v>
      </c>
      <c r="B11" s="44">
        <v>40277</v>
      </c>
      <c r="C11" s="27"/>
      <c r="D11" s="28" t="s">
        <v>49</v>
      </c>
      <c r="E11" s="28" t="s">
        <v>47</v>
      </c>
      <c r="F11" s="29" t="s">
        <v>48</v>
      </c>
      <c r="G11" s="30"/>
      <c r="H11" s="31"/>
      <c r="I11" s="32"/>
      <c r="J11" s="33"/>
      <c r="K11" s="35">
        <v>7</v>
      </c>
      <c r="L11" s="36"/>
      <c r="M11" s="56">
        <v>7</v>
      </c>
      <c r="N11" s="37"/>
      <c r="O11" s="38" t="str">
        <f t="shared" ref="O11:O27" si="1">IF(F11="Milano","X","")</f>
        <v/>
      </c>
      <c r="P11" s="69">
        <v>1.9238999999999999</v>
      </c>
      <c r="Q11" s="70">
        <v>13.46</v>
      </c>
    </row>
    <row r="12" spans="1:18" ht="30" customHeight="1">
      <c r="A12" s="39">
        <v>2</v>
      </c>
      <c r="B12" s="44">
        <v>40277</v>
      </c>
      <c r="C12" s="41"/>
      <c r="D12" s="28" t="s">
        <v>50</v>
      </c>
      <c r="E12" s="28" t="s">
        <v>47</v>
      </c>
      <c r="F12" s="29" t="s">
        <v>48</v>
      </c>
      <c r="G12" s="30"/>
      <c r="H12" s="31"/>
      <c r="I12" s="32"/>
      <c r="J12" s="33"/>
      <c r="K12" s="35"/>
      <c r="L12" s="36">
        <v>6</v>
      </c>
      <c r="M12" s="56">
        <v>6</v>
      </c>
      <c r="N12" s="40"/>
      <c r="O12" s="38" t="str">
        <f t="shared" si="1"/>
        <v/>
      </c>
      <c r="P12" s="69">
        <v>1.9238999999999999</v>
      </c>
      <c r="Q12" s="70">
        <v>11.54</v>
      </c>
    </row>
    <row r="13" spans="1:18" ht="55.5" customHeight="1">
      <c r="A13" s="39">
        <v>3</v>
      </c>
      <c r="B13" s="26">
        <v>40280</v>
      </c>
      <c r="C13" s="27"/>
      <c r="D13" s="28" t="s">
        <v>50</v>
      </c>
      <c r="E13" s="28" t="s">
        <v>47</v>
      </c>
      <c r="F13" s="29" t="s">
        <v>48</v>
      </c>
      <c r="G13" s="30"/>
      <c r="H13" s="31">
        <f t="shared" ref="H13:H27" si="2">IF($D$3="si",($G$5*G13),IF($D$3="no",G13*$G$4,0))</f>
        <v>0</v>
      </c>
      <c r="I13" s="32"/>
      <c r="J13" s="33"/>
      <c r="K13" s="35"/>
      <c r="L13" s="36">
        <v>6</v>
      </c>
      <c r="M13" s="56">
        <v>6</v>
      </c>
      <c r="N13" s="40"/>
      <c r="O13" s="38" t="str">
        <f t="shared" si="1"/>
        <v/>
      </c>
      <c r="P13" s="69">
        <v>1.9111</v>
      </c>
      <c r="Q13" s="70">
        <v>11.466699999999999</v>
      </c>
    </row>
    <row r="14" spans="1:18" ht="30" customHeight="1">
      <c r="A14" s="39">
        <v>4</v>
      </c>
      <c r="B14" s="26">
        <v>40280</v>
      </c>
      <c r="C14" s="27"/>
      <c r="D14" s="28" t="s">
        <v>50</v>
      </c>
      <c r="E14" s="28" t="s">
        <v>47</v>
      </c>
      <c r="F14" s="29" t="s">
        <v>48</v>
      </c>
      <c r="G14" s="30"/>
      <c r="H14" s="31">
        <f t="shared" si="2"/>
        <v>0</v>
      </c>
      <c r="I14" s="32"/>
      <c r="J14" s="33"/>
      <c r="K14" s="35"/>
      <c r="L14" s="36">
        <v>6</v>
      </c>
      <c r="M14" s="56">
        <v>6</v>
      </c>
      <c r="N14" s="40"/>
      <c r="O14" s="38" t="str">
        <f t="shared" si="1"/>
        <v/>
      </c>
      <c r="P14" s="69">
        <v>1.9111</v>
      </c>
      <c r="Q14" s="70">
        <v>11.466699999999999</v>
      </c>
    </row>
    <row r="15" spans="1:18" ht="30" customHeight="1">
      <c r="A15" s="39">
        <v>5</v>
      </c>
      <c r="B15" s="26">
        <v>40283</v>
      </c>
      <c r="C15" s="27"/>
      <c r="D15" s="28" t="s">
        <v>51</v>
      </c>
      <c r="E15" s="28" t="s">
        <v>47</v>
      </c>
      <c r="F15" s="29" t="s">
        <v>48</v>
      </c>
      <c r="G15" s="30"/>
      <c r="H15" s="31">
        <f t="shared" si="2"/>
        <v>0</v>
      </c>
      <c r="I15" s="32"/>
      <c r="J15" s="33"/>
      <c r="K15" s="67">
        <v>436.017</v>
      </c>
      <c r="L15" s="36"/>
      <c r="M15" s="56">
        <f t="shared" ref="M15:M27" si="3">SUM(H15:L15)</f>
        <v>436.017</v>
      </c>
      <c r="N15" s="40">
        <f>M15</f>
        <v>436.017</v>
      </c>
      <c r="O15" s="38" t="str">
        <f t="shared" si="1"/>
        <v/>
      </c>
      <c r="P15" s="69"/>
      <c r="Q15" s="69"/>
    </row>
    <row r="16" spans="1:18" ht="30" customHeight="1">
      <c r="A16" s="39">
        <v>6</v>
      </c>
      <c r="B16" s="26"/>
      <c r="C16" s="27"/>
      <c r="D16" s="28"/>
      <c r="E16" s="28"/>
      <c r="F16" s="29"/>
      <c r="G16" s="30"/>
      <c r="H16" s="31">
        <f t="shared" si="2"/>
        <v>0</v>
      </c>
      <c r="I16" s="32"/>
      <c r="J16" s="33"/>
      <c r="K16" s="35"/>
      <c r="L16" s="36"/>
      <c r="M16" s="56">
        <f t="shared" si="3"/>
        <v>0</v>
      </c>
      <c r="N16" s="40"/>
      <c r="O16" s="38" t="str">
        <f t="shared" si="1"/>
        <v/>
      </c>
      <c r="P16" s="69"/>
      <c r="Q16" s="69"/>
    </row>
    <row r="17" spans="1:17" ht="30" customHeight="1">
      <c r="A17" s="39">
        <v>7</v>
      </c>
      <c r="B17" s="26"/>
      <c r="C17" s="27"/>
      <c r="D17" s="28"/>
      <c r="E17" s="28"/>
      <c r="F17" s="29"/>
      <c r="G17" s="30"/>
      <c r="H17" s="31">
        <f t="shared" si="2"/>
        <v>0</v>
      </c>
      <c r="I17" s="32"/>
      <c r="J17" s="33"/>
      <c r="K17" s="35"/>
      <c r="L17" s="36"/>
      <c r="M17" s="56">
        <f t="shared" si="3"/>
        <v>0</v>
      </c>
      <c r="N17" s="40"/>
      <c r="O17" s="38" t="str">
        <f t="shared" si="1"/>
        <v/>
      </c>
      <c r="P17" s="69"/>
      <c r="Q17" s="69"/>
    </row>
    <row r="18" spans="1:17" ht="30" customHeight="1">
      <c r="A18" s="39">
        <v>8</v>
      </c>
      <c r="B18" s="26"/>
      <c r="C18" s="27"/>
      <c r="D18" s="28"/>
      <c r="E18" s="28"/>
      <c r="F18" s="29"/>
      <c r="G18" s="30"/>
      <c r="H18" s="31">
        <f t="shared" si="2"/>
        <v>0</v>
      </c>
      <c r="I18" s="32"/>
      <c r="J18" s="33"/>
      <c r="K18" s="35"/>
      <c r="L18" s="36"/>
      <c r="M18" s="56">
        <f t="shared" si="3"/>
        <v>0</v>
      </c>
      <c r="N18" s="40"/>
      <c r="O18" s="38" t="str">
        <f t="shared" si="1"/>
        <v/>
      </c>
      <c r="P18" s="69"/>
      <c r="Q18" s="69"/>
    </row>
    <row r="19" spans="1:17" ht="30" customHeight="1">
      <c r="A19" s="39">
        <v>9</v>
      </c>
      <c r="B19" s="26"/>
      <c r="C19" s="41"/>
      <c r="D19" s="28"/>
      <c r="E19" s="28"/>
      <c r="F19" s="42"/>
      <c r="G19" s="30"/>
      <c r="H19" s="31">
        <f t="shared" si="2"/>
        <v>0</v>
      </c>
      <c r="I19" s="32"/>
      <c r="J19" s="33"/>
      <c r="K19" s="35"/>
      <c r="L19" s="36"/>
      <c r="M19" s="56">
        <f t="shared" si="3"/>
        <v>0</v>
      </c>
      <c r="N19" s="40"/>
      <c r="O19" s="38" t="str">
        <f t="shared" si="1"/>
        <v/>
      </c>
      <c r="P19" s="69"/>
      <c r="Q19" s="69"/>
    </row>
    <row r="20" spans="1:17" ht="30" customHeight="1">
      <c r="A20" s="39">
        <v>10</v>
      </c>
      <c r="B20" s="26"/>
      <c r="C20" s="41"/>
      <c r="D20" s="28"/>
      <c r="E20" s="28"/>
      <c r="F20" s="42"/>
      <c r="G20" s="30"/>
      <c r="H20" s="31">
        <f t="shared" si="2"/>
        <v>0</v>
      </c>
      <c r="I20" s="32"/>
      <c r="J20" s="33"/>
      <c r="K20" s="35"/>
      <c r="L20" s="36"/>
      <c r="M20" s="56">
        <f t="shared" si="3"/>
        <v>0</v>
      </c>
      <c r="N20" s="40"/>
      <c r="O20" s="38" t="str">
        <f t="shared" si="1"/>
        <v/>
      </c>
      <c r="P20" s="69"/>
      <c r="Q20" s="69"/>
    </row>
    <row r="21" spans="1:17" ht="30" customHeight="1">
      <c r="A21" s="39">
        <v>11</v>
      </c>
      <c r="B21" s="26"/>
      <c r="C21" s="41"/>
      <c r="D21" s="28"/>
      <c r="E21" s="28"/>
      <c r="F21" s="41"/>
      <c r="G21" s="30"/>
      <c r="H21" s="31">
        <f t="shared" si="2"/>
        <v>0</v>
      </c>
      <c r="I21" s="32"/>
      <c r="J21" s="34"/>
      <c r="K21" s="35"/>
      <c r="L21" s="36"/>
      <c r="M21" s="56">
        <f t="shared" si="3"/>
        <v>0</v>
      </c>
      <c r="N21" s="40"/>
      <c r="O21" s="38" t="str">
        <f t="shared" si="1"/>
        <v/>
      </c>
      <c r="P21" s="69"/>
      <c r="Q21" s="69"/>
    </row>
    <row r="22" spans="1:17" ht="30" customHeight="1">
      <c r="A22" s="39">
        <v>12</v>
      </c>
      <c r="B22" s="26"/>
      <c r="C22" s="41"/>
      <c r="D22" s="28"/>
      <c r="E22" s="28"/>
      <c r="F22" s="41"/>
      <c r="G22" s="30"/>
      <c r="H22" s="31">
        <f t="shared" si="2"/>
        <v>0</v>
      </c>
      <c r="I22" s="33"/>
      <c r="J22" s="33"/>
      <c r="K22" s="35"/>
      <c r="L22" s="36"/>
      <c r="M22" s="56">
        <f t="shared" si="3"/>
        <v>0</v>
      </c>
      <c r="N22" s="40"/>
      <c r="O22" s="38" t="str">
        <f t="shared" si="1"/>
        <v/>
      </c>
      <c r="P22" s="69"/>
      <c r="Q22" s="69"/>
    </row>
    <row r="23" spans="1:17" ht="30" customHeight="1">
      <c r="A23" s="39">
        <v>13</v>
      </c>
      <c r="B23" s="44"/>
      <c r="C23" s="41"/>
      <c r="D23" s="46"/>
      <c r="E23" s="42"/>
      <c r="F23" s="43"/>
      <c r="G23" s="30"/>
      <c r="H23" s="31">
        <f t="shared" si="2"/>
        <v>0</v>
      </c>
      <c r="I23" s="45"/>
      <c r="J23" s="34"/>
      <c r="K23" s="35"/>
      <c r="L23" s="36"/>
      <c r="M23" s="56">
        <f t="shared" si="3"/>
        <v>0</v>
      </c>
      <c r="N23" s="40"/>
      <c r="O23" s="38" t="str">
        <f t="shared" si="1"/>
        <v/>
      </c>
      <c r="P23" s="69"/>
      <c r="Q23" s="69"/>
    </row>
    <row r="24" spans="1:17" ht="30" customHeight="1">
      <c r="A24" s="39">
        <v>14</v>
      </c>
      <c r="B24" s="44"/>
      <c r="C24" s="41"/>
      <c r="D24" s="46"/>
      <c r="E24" s="42"/>
      <c r="F24" s="43"/>
      <c r="G24" s="30"/>
      <c r="H24" s="31">
        <f t="shared" si="2"/>
        <v>0</v>
      </c>
      <c r="I24" s="45"/>
      <c r="J24" s="34"/>
      <c r="K24" s="35"/>
      <c r="L24" s="36"/>
      <c r="M24" s="56">
        <f t="shared" si="3"/>
        <v>0</v>
      </c>
      <c r="N24" s="40"/>
      <c r="O24" s="38" t="str">
        <f t="shared" si="1"/>
        <v/>
      </c>
      <c r="P24" s="69"/>
      <c r="Q24" s="69"/>
    </row>
    <row r="25" spans="1:17" ht="30" customHeight="1">
      <c r="A25" s="39">
        <v>15</v>
      </c>
      <c r="B25" s="44"/>
      <c r="C25" s="41"/>
      <c r="D25" s="46"/>
      <c r="E25" s="42"/>
      <c r="F25" s="43"/>
      <c r="G25" s="30"/>
      <c r="H25" s="31">
        <f t="shared" si="2"/>
        <v>0</v>
      </c>
      <c r="I25" s="45"/>
      <c r="J25" s="34"/>
      <c r="K25" s="35"/>
      <c r="L25" s="36"/>
      <c r="M25" s="56">
        <f t="shared" si="3"/>
        <v>0</v>
      </c>
      <c r="N25" s="40"/>
      <c r="O25" s="38" t="str">
        <f t="shared" si="1"/>
        <v/>
      </c>
      <c r="P25" s="69"/>
      <c r="Q25" s="69"/>
    </row>
    <row r="26" spans="1:17" ht="30" customHeight="1">
      <c r="A26" s="39">
        <v>16</v>
      </c>
      <c r="B26" s="44"/>
      <c r="C26" s="41"/>
      <c r="D26" s="46"/>
      <c r="E26" s="42"/>
      <c r="F26" s="43"/>
      <c r="G26" s="30"/>
      <c r="H26" s="31">
        <f t="shared" si="2"/>
        <v>0</v>
      </c>
      <c r="I26" s="45"/>
      <c r="J26" s="34"/>
      <c r="K26" s="35"/>
      <c r="L26" s="36"/>
      <c r="M26" s="56">
        <f t="shared" si="3"/>
        <v>0</v>
      </c>
      <c r="N26" s="40"/>
      <c r="O26" s="38" t="str">
        <f t="shared" si="1"/>
        <v/>
      </c>
      <c r="P26" s="69"/>
      <c r="Q26" s="69"/>
    </row>
    <row r="27" spans="1:17" ht="30" customHeight="1">
      <c r="A27" s="39">
        <v>17</v>
      </c>
      <c r="B27" s="44"/>
      <c r="C27" s="41"/>
      <c r="D27" s="46"/>
      <c r="E27" s="42"/>
      <c r="F27" s="43"/>
      <c r="G27" s="30"/>
      <c r="H27" s="31">
        <f t="shared" si="2"/>
        <v>0</v>
      </c>
      <c r="I27" s="45"/>
      <c r="J27" s="34"/>
      <c r="K27" s="35"/>
      <c r="L27" s="36"/>
      <c r="M27" s="56">
        <f t="shared" si="3"/>
        <v>0</v>
      </c>
      <c r="N27" s="40"/>
      <c r="O27" s="38" t="str">
        <f t="shared" si="1"/>
        <v/>
      </c>
      <c r="P27" s="69"/>
      <c r="Q27" s="69"/>
    </row>
  </sheetData>
  <mergeCells count="28">
    <mergeCell ref="G8:G9"/>
    <mergeCell ref="B1:C1"/>
    <mergeCell ref="D1:E1"/>
    <mergeCell ref="B2:C2"/>
    <mergeCell ref="D2:E2"/>
    <mergeCell ref="B3:C3"/>
    <mergeCell ref="D3:E3"/>
    <mergeCell ref="A7:C7"/>
    <mergeCell ref="D7:F7"/>
    <mergeCell ref="A8:A10"/>
    <mergeCell ref="B8:B10"/>
    <mergeCell ref="C8:C10"/>
    <mergeCell ref="D8:D10"/>
    <mergeCell ref="E8:E10"/>
    <mergeCell ref="F8:F10"/>
    <mergeCell ref="H8:H10"/>
    <mergeCell ref="I8:I10"/>
    <mergeCell ref="J8:J10"/>
    <mergeCell ref="K8:L8"/>
    <mergeCell ref="M8:M10"/>
    <mergeCell ref="P8:P10"/>
    <mergeCell ref="Q8:Q10"/>
    <mergeCell ref="P5:Q5"/>
    <mergeCell ref="O8:O10"/>
    <mergeCell ref="K9:K10"/>
    <mergeCell ref="L9:L10"/>
    <mergeCell ref="N8:N10"/>
    <mergeCell ref="M5:N5"/>
  </mergeCells>
  <conditionalFormatting sqref="L1">
    <cfRule type="cellIs" dxfId="4" priority="1" operator="notEqual">
      <formula>0</formula>
    </cfRule>
  </conditionalFormatting>
  <dataValidations count="14">
    <dataValidation type="list" allowBlank="1" showInputMessage="1" showErrorMessage="1" sqref="D3:E3">
      <formula1>$P$1:$P$2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:B1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:I8">
      <formula1>0</formula1>
      <formula2>0</formula2>
    </dataValidation>
    <dataValidation type="textLength" operator="greaterThan" allowBlank="1" sqref="C21 C12 C23:C27">
      <formula1>1</formula1>
      <formula2>0</formula2>
    </dataValidation>
    <dataValidation type="date" operator="greaterThanOrEqual" showErrorMessage="1" errorTitle="Data" error="Inserire una data superiore al 1/11/2000" sqref="B23:B27 B11:B12">
      <formula1>36831</formula1>
      <formula2>0</formula2>
    </dataValidation>
    <dataValidation type="textLength" operator="greaterThan" sqref="F19:F20 F23:F27">
      <formula1>1</formula1>
      <formula2>0</formula2>
    </dataValidation>
    <dataValidation type="textLength" operator="greaterThan" allowBlank="1" showErrorMessage="1" sqref="E19:E21 D23:E27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J8:K8">
      <formula1>0</formula1>
      <formula2>0</formula2>
    </dataValidation>
    <dataValidation type="whole" operator="greaterThanOrEqual" allowBlank="1" showErrorMessage="1" errorTitle="Valore" error="Inserire un numero maggiore o uguale a 0 (zero)!" sqref="M12:M27">
      <formula1>0</formula1>
      <formula2>0</formula2>
    </dataValidation>
    <dataValidation type="decimal" operator="greaterThanOrEqual" allowBlank="1" showErrorMessage="1" errorTitle="Valore" error="Inserire un numero maggiore o uguale a 0 (zero)!" sqref="L18:L22 H11:I11 J11:L12 I17:I22 J13:K22 H12:H27 I23:L27 M11">
      <formula1>0</formula1>
      <formula2>0</formula2>
    </dataValidation>
  </dataValidations>
  <printOptions horizontalCentered="1" verticalCentered="1"/>
  <pageMargins left="0.78749999999999998" right="0.78749999999999998" top="0.59097222222222223" bottom="0.59097222222222223" header="0.31527777777777777" footer="0.31527777777777777"/>
  <pageSetup paperSize="9" scale="29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view="pageBreakPreview" zoomScale="50" zoomScaleSheetLayoutView="50" workbookViewId="0">
      <pane ySplit="5" topLeftCell="A6" activePane="bottomLeft" state="frozen"/>
      <selection pane="bottomLeft" activeCell="D11" sqref="D11"/>
    </sheetView>
  </sheetViews>
  <sheetFormatPr defaultRowHeight="18"/>
  <cols>
    <col min="1" max="1" width="6.7109375" style="1" customWidth="1"/>
    <col min="2" max="2" width="16.5703125" style="2" customWidth="1"/>
    <col min="3" max="3" width="36" style="2" customWidth="1"/>
    <col min="4" max="4" width="32.7109375" style="2" customWidth="1"/>
    <col min="5" max="5" width="26.570312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19.85546875" style="2" customWidth="1"/>
    <col min="10" max="10" width="33.5703125" style="2" bestFit="1" customWidth="1"/>
    <col min="11" max="11" width="25.5703125" style="2" customWidth="1"/>
    <col min="12" max="15" width="19.85546875" style="2" customWidth="1"/>
    <col min="16" max="16" width="19.85546875" style="3" customWidth="1"/>
    <col min="17" max="17" width="8.5703125" style="2" customWidth="1"/>
    <col min="18" max="16384" width="9.140625" style="2"/>
  </cols>
  <sheetData>
    <row r="1" spans="1:17" s="7" customFormat="1" ht="35.25" customHeight="1">
      <c r="A1" s="4"/>
      <c r="B1" s="102" t="s">
        <v>0</v>
      </c>
      <c r="C1" s="102"/>
      <c r="D1" s="103" t="s">
        <v>37</v>
      </c>
      <c r="E1" s="103"/>
      <c r="F1" s="48" t="s">
        <v>40</v>
      </c>
      <c r="G1" s="47"/>
      <c r="K1" s="7" t="s">
        <v>33</v>
      </c>
      <c r="L1" s="3">
        <f>+O1-M7</f>
        <v>0</v>
      </c>
      <c r="M1" s="5" t="s">
        <v>1</v>
      </c>
      <c r="N1" s="6"/>
      <c r="O1" s="55">
        <f>SUM(H7:L7)</f>
        <v>40</v>
      </c>
      <c r="P1" s="3"/>
    </row>
    <row r="2" spans="1:17" s="7" customFormat="1" ht="35.25" customHeight="1">
      <c r="A2" s="4"/>
      <c r="B2" s="104" t="s">
        <v>2</v>
      </c>
      <c r="C2" s="104"/>
      <c r="D2" s="103"/>
      <c r="E2" s="103"/>
      <c r="F2" s="8"/>
      <c r="G2" s="8"/>
      <c r="M2" s="9" t="s">
        <v>3</v>
      </c>
      <c r="N2" s="10"/>
      <c r="O2" s="11"/>
      <c r="P2" s="3"/>
    </row>
    <row r="3" spans="1:17" s="7" customFormat="1" ht="35.25" customHeight="1">
      <c r="A3" s="4"/>
      <c r="B3" s="104" t="s">
        <v>29</v>
      </c>
      <c r="C3" s="104"/>
      <c r="D3" s="103" t="s">
        <v>30</v>
      </c>
      <c r="E3" s="103"/>
      <c r="M3" s="9" t="s">
        <v>4</v>
      </c>
      <c r="N3" s="10"/>
      <c r="O3" s="54">
        <f>SUM(N11:N13)</f>
        <v>40</v>
      </c>
      <c r="P3" s="12"/>
      <c r="Q3" s="13"/>
    </row>
    <row r="4" spans="1:17" s="7" customFormat="1" ht="35.25" customHeight="1" thickBot="1">
      <c r="A4" s="4"/>
      <c r="D4" s="13"/>
      <c r="E4" s="13"/>
      <c r="F4" s="9" t="s">
        <v>21</v>
      </c>
      <c r="G4" s="60">
        <v>1</v>
      </c>
      <c r="H4" s="14"/>
      <c r="I4" s="14"/>
      <c r="J4" s="2"/>
      <c r="K4" s="2"/>
      <c r="L4" s="2"/>
      <c r="M4" s="15" t="s">
        <v>5</v>
      </c>
      <c r="N4" s="16"/>
      <c r="O4" s="17"/>
      <c r="P4" s="12"/>
      <c r="Q4" s="13"/>
    </row>
    <row r="5" spans="1:17" s="7" customFormat="1" ht="33" customHeight="1" thickTop="1" thickBot="1">
      <c r="A5" s="4"/>
      <c r="B5" s="18" t="s">
        <v>6</v>
      </c>
      <c r="C5" s="19"/>
      <c r="D5" s="20"/>
      <c r="E5" s="13"/>
      <c r="F5" s="9" t="s">
        <v>7</v>
      </c>
      <c r="G5" s="60">
        <v>1.1100000000000001</v>
      </c>
      <c r="M5" s="89" t="s">
        <v>8</v>
      </c>
      <c r="N5" s="89"/>
      <c r="O5" s="53">
        <f>O1-O2-O3-O4</f>
        <v>0</v>
      </c>
      <c r="P5" s="12"/>
      <c r="Q5" s="13"/>
    </row>
    <row r="6" spans="1:17" s="7" customFormat="1" ht="31.5" customHeight="1" thickTop="1" thickBot="1">
      <c r="A6" s="4"/>
      <c r="B6" s="21" t="s">
        <v>43</v>
      </c>
      <c r="C6" s="21"/>
      <c r="D6" s="13"/>
      <c r="E6" s="13"/>
      <c r="F6" s="9" t="s">
        <v>10</v>
      </c>
      <c r="G6" s="22">
        <v>11.11</v>
      </c>
      <c r="P6" s="12"/>
      <c r="Q6" s="13"/>
    </row>
    <row r="7" spans="1:17" s="7" customFormat="1" ht="27" customHeight="1" thickTop="1" thickBot="1">
      <c r="A7" s="90" t="s">
        <v>32</v>
      </c>
      <c r="B7" s="91"/>
      <c r="C7" s="92"/>
      <c r="D7" s="93" t="s">
        <v>11</v>
      </c>
      <c r="E7" s="94"/>
      <c r="F7" s="94"/>
      <c r="G7" s="23">
        <f t="shared" ref="G7:N7" si="0">SUM(G11:G27)</f>
        <v>0</v>
      </c>
      <c r="H7" s="61">
        <f t="shared" si="0"/>
        <v>0</v>
      </c>
      <c r="I7" s="62">
        <f t="shared" si="0"/>
        <v>0</v>
      </c>
      <c r="J7" s="63">
        <f t="shared" si="0"/>
        <v>0</v>
      </c>
      <c r="K7" s="62">
        <f t="shared" si="0"/>
        <v>0</v>
      </c>
      <c r="L7" s="64">
        <f t="shared" si="0"/>
        <v>40</v>
      </c>
      <c r="M7" s="61">
        <f t="shared" si="0"/>
        <v>40</v>
      </c>
      <c r="N7" s="65">
        <f t="shared" si="0"/>
        <v>40</v>
      </c>
      <c r="O7" s="12"/>
    </row>
    <row r="8" spans="1:17" ht="36" customHeight="1" thickTop="1" thickBot="1">
      <c r="A8" s="95"/>
      <c r="B8" s="97" t="s">
        <v>12</v>
      </c>
      <c r="C8" s="97" t="s">
        <v>13</v>
      </c>
      <c r="D8" s="99" t="s">
        <v>27</v>
      </c>
      <c r="E8" s="98" t="s">
        <v>34</v>
      </c>
      <c r="F8" s="100" t="s">
        <v>35</v>
      </c>
      <c r="G8" s="101" t="s">
        <v>15</v>
      </c>
      <c r="H8" s="82" t="s">
        <v>16</v>
      </c>
      <c r="I8" s="83" t="s">
        <v>26</v>
      </c>
      <c r="J8" s="84" t="s">
        <v>28</v>
      </c>
      <c r="K8" s="85" t="s">
        <v>22</v>
      </c>
      <c r="L8" s="86"/>
      <c r="M8" s="87" t="s">
        <v>17</v>
      </c>
      <c r="N8" s="88" t="s">
        <v>18</v>
      </c>
      <c r="O8" s="77" t="s">
        <v>19</v>
      </c>
      <c r="P8" s="2"/>
    </row>
    <row r="9" spans="1:17" ht="36" customHeight="1" thickTop="1" thickBot="1">
      <c r="A9" s="96"/>
      <c r="B9" s="98"/>
      <c r="C9" s="98"/>
      <c r="D9" s="98"/>
      <c r="E9" s="98"/>
      <c r="F9" s="100"/>
      <c r="G9" s="101"/>
      <c r="H9" s="82"/>
      <c r="I9" s="83"/>
      <c r="J9" s="84"/>
      <c r="K9" s="78" t="s">
        <v>23</v>
      </c>
      <c r="L9" s="80" t="s">
        <v>24</v>
      </c>
      <c r="M9" s="87"/>
      <c r="N9" s="88"/>
      <c r="O9" s="77"/>
      <c r="P9" s="2"/>
    </row>
    <row r="10" spans="1:17" ht="37.5" customHeight="1" thickTop="1" thickBot="1">
      <c r="A10" s="96"/>
      <c r="B10" s="98"/>
      <c r="C10" s="98"/>
      <c r="D10" s="98"/>
      <c r="E10" s="98"/>
      <c r="F10" s="100"/>
      <c r="G10" s="24" t="s">
        <v>20</v>
      </c>
      <c r="H10" s="82"/>
      <c r="I10" s="83"/>
      <c r="J10" s="84"/>
      <c r="K10" s="79"/>
      <c r="L10" s="81"/>
      <c r="M10" s="87"/>
      <c r="N10" s="88"/>
      <c r="O10" s="77"/>
      <c r="P10" s="2"/>
    </row>
    <row r="11" spans="1:17" ht="30" customHeight="1" thickTop="1">
      <c r="A11" s="25">
        <v>1</v>
      </c>
      <c r="B11" s="44">
        <v>40280</v>
      </c>
      <c r="C11" s="27"/>
      <c r="D11" s="28" t="s">
        <v>45</v>
      </c>
      <c r="E11" s="28"/>
      <c r="F11" s="29" t="s">
        <v>44</v>
      </c>
      <c r="G11" s="30"/>
      <c r="H11" s="31"/>
      <c r="I11" s="32"/>
      <c r="J11" s="33"/>
      <c r="K11" s="35"/>
      <c r="L11" s="36">
        <v>40</v>
      </c>
      <c r="M11" s="56">
        <v>40</v>
      </c>
      <c r="N11" s="37">
        <v>40</v>
      </c>
      <c r="O11" s="38" t="str">
        <f t="shared" ref="O11:O27" si="1">IF(F11="Milano","X","")</f>
        <v/>
      </c>
      <c r="P11" s="2"/>
    </row>
    <row r="12" spans="1:17" ht="30" customHeight="1">
      <c r="A12" s="39">
        <v>2</v>
      </c>
      <c r="B12" s="44"/>
      <c r="C12" s="41"/>
      <c r="D12" s="28"/>
      <c r="E12" s="28"/>
      <c r="F12" s="29"/>
      <c r="G12" s="30"/>
      <c r="H12" s="31"/>
      <c r="I12" s="32"/>
      <c r="J12" s="33"/>
      <c r="K12" s="35"/>
      <c r="L12" s="36"/>
      <c r="M12" s="56"/>
      <c r="N12" s="40"/>
      <c r="O12" s="38" t="str">
        <f t="shared" si="1"/>
        <v/>
      </c>
      <c r="P12" s="2"/>
    </row>
    <row r="13" spans="1:17" ht="55.5" customHeight="1">
      <c r="A13" s="39">
        <v>3</v>
      </c>
      <c r="B13" s="26"/>
      <c r="C13" s="27"/>
      <c r="D13" s="52"/>
      <c r="E13" s="28"/>
      <c r="F13" s="29"/>
      <c r="G13" s="30"/>
      <c r="H13" s="31">
        <f t="shared" ref="H13:H27" si="2">IF($D$3="si",($G$5*G13),IF($D$3="no",G13*$G$4,0))</f>
        <v>0</v>
      </c>
      <c r="I13" s="32"/>
      <c r="J13" s="33"/>
      <c r="K13" s="35"/>
      <c r="L13" s="36"/>
      <c r="M13" s="56">
        <f t="shared" ref="M13:M27" si="3">SUM(H13:L13)</f>
        <v>0</v>
      </c>
      <c r="N13" s="40"/>
      <c r="O13" s="38" t="str">
        <f t="shared" si="1"/>
        <v/>
      </c>
      <c r="P13" s="2"/>
    </row>
    <row r="14" spans="1:17" ht="30" customHeight="1">
      <c r="A14" s="39">
        <v>4</v>
      </c>
      <c r="B14" s="26"/>
      <c r="C14" s="27"/>
      <c r="D14" s="28"/>
      <c r="E14" s="28"/>
      <c r="F14" s="29"/>
      <c r="G14" s="30"/>
      <c r="H14" s="31">
        <f t="shared" si="2"/>
        <v>0</v>
      </c>
      <c r="I14" s="32"/>
      <c r="J14" s="33"/>
      <c r="K14" s="35"/>
      <c r="L14" s="36"/>
      <c r="M14" s="56">
        <f t="shared" si="3"/>
        <v>0</v>
      </c>
      <c r="N14" s="40"/>
      <c r="O14" s="38" t="str">
        <f t="shared" si="1"/>
        <v/>
      </c>
      <c r="P14" s="2"/>
    </row>
    <row r="15" spans="1:17" ht="30" customHeight="1">
      <c r="A15" s="39">
        <v>5</v>
      </c>
      <c r="B15" s="26"/>
      <c r="C15" s="27"/>
      <c r="D15" s="28"/>
      <c r="E15" s="28"/>
      <c r="F15" s="29"/>
      <c r="G15" s="30"/>
      <c r="H15" s="31">
        <f t="shared" si="2"/>
        <v>0</v>
      </c>
      <c r="I15" s="32"/>
      <c r="J15" s="33"/>
      <c r="K15" s="35"/>
      <c r="L15" s="36"/>
      <c r="M15" s="56">
        <f t="shared" si="3"/>
        <v>0</v>
      </c>
      <c r="N15" s="40"/>
      <c r="O15" s="38" t="str">
        <f t="shared" si="1"/>
        <v/>
      </c>
      <c r="P15" s="2"/>
    </row>
    <row r="16" spans="1:17" ht="30" customHeight="1">
      <c r="A16" s="39">
        <v>6</v>
      </c>
      <c r="B16" s="26"/>
      <c r="C16" s="27"/>
      <c r="D16" s="28"/>
      <c r="E16" s="28"/>
      <c r="F16" s="29"/>
      <c r="G16" s="30"/>
      <c r="H16" s="31">
        <f t="shared" si="2"/>
        <v>0</v>
      </c>
      <c r="I16" s="32"/>
      <c r="J16" s="33"/>
      <c r="K16" s="35"/>
      <c r="L16" s="36"/>
      <c r="M16" s="56">
        <f t="shared" si="3"/>
        <v>0</v>
      </c>
      <c r="N16" s="40"/>
      <c r="O16" s="38" t="str">
        <f t="shared" si="1"/>
        <v/>
      </c>
      <c r="P16" s="2"/>
    </row>
    <row r="17" spans="1:16" ht="30" customHeight="1">
      <c r="A17" s="39">
        <v>7</v>
      </c>
      <c r="B17" s="26"/>
      <c r="C17" s="27"/>
      <c r="D17" s="28"/>
      <c r="E17" s="28"/>
      <c r="F17" s="29"/>
      <c r="G17" s="30"/>
      <c r="H17" s="31">
        <f t="shared" si="2"/>
        <v>0</v>
      </c>
      <c r="I17" s="32"/>
      <c r="J17" s="33"/>
      <c r="K17" s="35"/>
      <c r="L17" s="36"/>
      <c r="M17" s="56">
        <f t="shared" si="3"/>
        <v>0</v>
      </c>
      <c r="N17" s="40"/>
      <c r="O17" s="38" t="str">
        <f t="shared" si="1"/>
        <v/>
      </c>
      <c r="P17" s="2"/>
    </row>
    <row r="18" spans="1:16" ht="30" customHeight="1">
      <c r="A18" s="39">
        <v>8</v>
      </c>
      <c r="B18" s="26"/>
      <c r="C18" s="27"/>
      <c r="D18" s="28"/>
      <c r="E18" s="28"/>
      <c r="F18" s="29"/>
      <c r="G18" s="30"/>
      <c r="H18" s="31">
        <f t="shared" si="2"/>
        <v>0</v>
      </c>
      <c r="I18" s="32"/>
      <c r="J18" s="33"/>
      <c r="K18" s="35"/>
      <c r="L18" s="36"/>
      <c r="M18" s="56">
        <f t="shared" si="3"/>
        <v>0</v>
      </c>
      <c r="N18" s="40"/>
      <c r="O18" s="38" t="str">
        <f t="shared" si="1"/>
        <v/>
      </c>
      <c r="P18" s="2"/>
    </row>
    <row r="19" spans="1:16" ht="30" customHeight="1">
      <c r="A19" s="39">
        <v>9</v>
      </c>
      <c r="B19" s="26"/>
      <c r="C19" s="41"/>
      <c r="D19" s="28"/>
      <c r="E19" s="28"/>
      <c r="F19" s="42"/>
      <c r="G19" s="30"/>
      <c r="H19" s="31">
        <f t="shared" si="2"/>
        <v>0</v>
      </c>
      <c r="I19" s="32"/>
      <c r="J19" s="33"/>
      <c r="K19" s="35"/>
      <c r="L19" s="36"/>
      <c r="M19" s="56">
        <f t="shared" si="3"/>
        <v>0</v>
      </c>
      <c r="N19" s="40"/>
      <c r="O19" s="38" t="str">
        <f t="shared" si="1"/>
        <v/>
      </c>
      <c r="P19" s="2"/>
    </row>
    <row r="20" spans="1:16" ht="30" customHeight="1">
      <c r="A20" s="39">
        <v>10</v>
      </c>
      <c r="B20" s="26"/>
      <c r="C20" s="41"/>
      <c r="D20" s="28"/>
      <c r="E20" s="28"/>
      <c r="F20" s="42"/>
      <c r="G20" s="30"/>
      <c r="H20" s="31">
        <f t="shared" si="2"/>
        <v>0</v>
      </c>
      <c r="I20" s="32"/>
      <c r="J20" s="33"/>
      <c r="K20" s="35"/>
      <c r="L20" s="36"/>
      <c r="M20" s="56">
        <f t="shared" si="3"/>
        <v>0</v>
      </c>
      <c r="N20" s="40"/>
      <c r="O20" s="38" t="str">
        <f t="shared" si="1"/>
        <v/>
      </c>
      <c r="P20" s="2"/>
    </row>
    <row r="21" spans="1:16" ht="30" customHeight="1">
      <c r="A21" s="39">
        <v>11</v>
      </c>
      <c r="B21" s="26"/>
      <c r="C21" s="41"/>
      <c r="D21" s="28"/>
      <c r="E21" s="28"/>
      <c r="F21" s="41"/>
      <c r="G21" s="30"/>
      <c r="H21" s="31">
        <f t="shared" si="2"/>
        <v>0</v>
      </c>
      <c r="I21" s="32"/>
      <c r="J21" s="34"/>
      <c r="K21" s="35"/>
      <c r="L21" s="36"/>
      <c r="M21" s="56">
        <f t="shared" si="3"/>
        <v>0</v>
      </c>
      <c r="N21" s="40"/>
      <c r="O21" s="38" t="str">
        <f t="shared" si="1"/>
        <v/>
      </c>
      <c r="P21" s="2"/>
    </row>
    <row r="22" spans="1:16" ht="30" customHeight="1">
      <c r="A22" s="39">
        <v>12</v>
      </c>
      <c r="B22" s="26"/>
      <c r="C22" s="41"/>
      <c r="D22" s="28"/>
      <c r="E22" s="28"/>
      <c r="F22" s="41"/>
      <c r="G22" s="30"/>
      <c r="H22" s="31">
        <f t="shared" si="2"/>
        <v>0</v>
      </c>
      <c r="I22" s="33"/>
      <c r="J22" s="33"/>
      <c r="K22" s="35"/>
      <c r="L22" s="36"/>
      <c r="M22" s="56">
        <f t="shared" si="3"/>
        <v>0</v>
      </c>
      <c r="N22" s="40"/>
      <c r="O22" s="38" t="str">
        <f t="shared" si="1"/>
        <v/>
      </c>
      <c r="P22" s="2"/>
    </row>
    <row r="23" spans="1:16" ht="30" customHeight="1">
      <c r="A23" s="39">
        <v>13</v>
      </c>
      <c r="B23" s="44"/>
      <c r="C23" s="41"/>
      <c r="D23" s="46"/>
      <c r="E23" s="42"/>
      <c r="F23" s="43"/>
      <c r="G23" s="30"/>
      <c r="H23" s="31">
        <f t="shared" si="2"/>
        <v>0</v>
      </c>
      <c r="I23" s="45"/>
      <c r="J23" s="34"/>
      <c r="K23" s="35"/>
      <c r="L23" s="36"/>
      <c r="M23" s="56">
        <f t="shared" si="3"/>
        <v>0</v>
      </c>
      <c r="N23" s="40"/>
      <c r="O23" s="38" t="str">
        <f t="shared" si="1"/>
        <v/>
      </c>
      <c r="P23" s="2"/>
    </row>
    <row r="24" spans="1:16" ht="30" customHeight="1">
      <c r="A24" s="39">
        <v>14</v>
      </c>
      <c r="B24" s="44"/>
      <c r="C24" s="41"/>
      <c r="D24" s="46"/>
      <c r="E24" s="42"/>
      <c r="F24" s="43"/>
      <c r="G24" s="30"/>
      <c r="H24" s="31">
        <f t="shared" si="2"/>
        <v>0</v>
      </c>
      <c r="I24" s="45"/>
      <c r="J24" s="34"/>
      <c r="K24" s="35"/>
      <c r="L24" s="36"/>
      <c r="M24" s="56">
        <f t="shared" si="3"/>
        <v>0</v>
      </c>
      <c r="N24" s="40"/>
      <c r="O24" s="38" t="str">
        <f t="shared" si="1"/>
        <v/>
      </c>
      <c r="P24" s="2"/>
    </row>
    <row r="25" spans="1:16" ht="30" customHeight="1">
      <c r="A25" s="39">
        <v>15</v>
      </c>
      <c r="B25" s="44"/>
      <c r="C25" s="41"/>
      <c r="D25" s="46"/>
      <c r="E25" s="42"/>
      <c r="F25" s="43"/>
      <c r="G25" s="30"/>
      <c r="H25" s="31">
        <f t="shared" si="2"/>
        <v>0</v>
      </c>
      <c r="I25" s="45"/>
      <c r="J25" s="34"/>
      <c r="K25" s="35"/>
      <c r="L25" s="36"/>
      <c r="M25" s="56">
        <f t="shared" si="3"/>
        <v>0</v>
      </c>
      <c r="N25" s="40"/>
      <c r="O25" s="38" t="str">
        <f t="shared" si="1"/>
        <v/>
      </c>
      <c r="P25" s="2"/>
    </row>
    <row r="26" spans="1:16" ht="30" customHeight="1">
      <c r="A26" s="39">
        <v>16</v>
      </c>
      <c r="B26" s="44"/>
      <c r="C26" s="41"/>
      <c r="D26" s="46"/>
      <c r="E26" s="42"/>
      <c r="F26" s="43"/>
      <c r="G26" s="30"/>
      <c r="H26" s="31">
        <f t="shared" si="2"/>
        <v>0</v>
      </c>
      <c r="I26" s="45"/>
      <c r="J26" s="34"/>
      <c r="K26" s="35"/>
      <c r="L26" s="36"/>
      <c r="M26" s="56">
        <f t="shared" si="3"/>
        <v>0</v>
      </c>
      <c r="N26" s="40"/>
      <c r="O26" s="38" t="str">
        <f t="shared" si="1"/>
        <v/>
      </c>
      <c r="P26" s="2"/>
    </row>
    <row r="27" spans="1:16" ht="30" customHeight="1">
      <c r="A27" s="39">
        <v>17</v>
      </c>
      <c r="B27" s="44"/>
      <c r="C27" s="41"/>
      <c r="D27" s="46"/>
      <c r="E27" s="42"/>
      <c r="F27" s="43"/>
      <c r="G27" s="30"/>
      <c r="H27" s="31">
        <f t="shared" si="2"/>
        <v>0</v>
      </c>
      <c r="I27" s="45"/>
      <c r="J27" s="34"/>
      <c r="K27" s="35"/>
      <c r="L27" s="36"/>
      <c r="M27" s="56">
        <f t="shared" si="3"/>
        <v>0</v>
      </c>
      <c r="N27" s="40"/>
      <c r="O27" s="38" t="str">
        <f t="shared" si="1"/>
        <v/>
      </c>
      <c r="P27" s="2"/>
    </row>
  </sheetData>
  <mergeCells count="25">
    <mergeCell ref="B1:C1"/>
    <mergeCell ref="D1:E1"/>
    <mergeCell ref="B2:C2"/>
    <mergeCell ref="D2:E2"/>
    <mergeCell ref="B3:C3"/>
    <mergeCell ref="D3:E3"/>
    <mergeCell ref="M5:N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O8:O10"/>
    <mergeCell ref="K9:K10"/>
    <mergeCell ref="L9:L10"/>
    <mergeCell ref="H8:H10"/>
    <mergeCell ref="I8:I10"/>
    <mergeCell ref="J8:J10"/>
    <mergeCell ref="K8:L8"/>
    <mergeCell ref="M8:M10"/>
    <mergeCell ref="N8:N10"/>
  </mergeCells>
  <conditionalFormatting sqref="L1">
    <cfRule type="cellIs" dxfId="3" priority="1" operator="notEqual">
      <formula>0</formula>
    </cfRule>
  </conditionalFormatting>
  <dataValidations count="14">
    <dataValidation type="decimal" operator="greaterThanOrEqual" allowBlank="1" showErrorMessage="1" errorTitle="Valore" error="Inserire un numero maggiore o uguale a 0 (zero)!" sqref="L18:L22 H11:I11 J11:L12 I17:I22 J13:K22 H12:H27 I23:L27 M11">
      <formula1>0</formula1>
      <formula2>0</formula2>
    </dataValidation>
    <dataValidation type="whole" operator="greaterThanOrEqual" allowBlank="1" showErrorMessage="1" errorTitle="Valore" error="Inserire un numero maggiore o uguale a 0 (zero)!" sqref="M12:M27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J8:K8">
      <formula1>0</formula1>
      <formula2>0</formula2>
    </dataValidation>
    <dataValidation type="textLength" operator="greaterThan" allowBlank="1" showErrorMessage="1" sqref="E19:E21 D23:E27">
      <formula1>1</formula1>
      <formula2>0</formula2>
    </dataValidation>
    <dataValidation type="textLength" operator="greaterThan" sqref="F19:F20 F23:F27">
      <formula1>1</formula1>
      <formula2>0</formula2>
    </dataValidation>
    <dataValidation type="date" operator="greaterThanOrEqual" showErrorMessage="1" errorTitle="Data" error="Inserire una data superiore al 1/11/2000" sqref="B23:B27 B11:B12">
      <formula1>36831</formula1>
      <formula2>0</formula2>
    </dataValidation>
    <dataValidation type="textLength" operator="greaterThan" allowBlank="1" sqref="C21 C12 C23:C27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:I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:B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$P$1:$P$2</formula1>
    </dataValidation>
  </dataValidations>
  <printOptions horizontalCentered="1" verticalCentered="1"/>
  <pageMargins left="0.78749999999999998" right="0.78749999999999998" top="0.59097222222222223" bottom="0.59097222222222223" header="0.31527777777777777" footer="0.31527777777777777"/>
  <pageSetup paperSize="9" scale="33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view="pageBreakPreview" zoomScale="50" zoomScaleSheetLayoutView="50" workbookViewId="0">
      <pane ySplit="5" topLeftCell="A6" activePane="bottomLeft" state="frozen"/>
      <selection pane="bottomLeft" activeCell="N13" sqref="N13"/>
    </sheetView>
  </sheetViews>
  <sheetFormatPr defaultRowHeight="18"/>
  <cols>
    <col min="1" max="1" width="6.7109375" style="1" customWidth="1"/>
    <col min="2" max="2" width="16.5703125" style="2" customWidth="1"/>
    <col min="3" max="3" width="36" style="2" customWidth="1"/>
    <col min="4" max="4" width="32.7109375" style="2" customWidth="1"/>
    <col min="5" max="5" width="26.570312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19.85546875" style="2" customWidth="1"/>
    <col min="10" max="10" width="33.5703125" style="2" bestFit="1" customWidth="1"/>
    <col min="11" max="11" width="25.5703125" style="2" customWidth="1"/>
    <col min="12" max="15" width="19.85546875" style="2" customWidth="1"/>
    <col min="16" max="16" width="19.85546875" style="3" customWidth="1"/>
    <col min="17" max="17" width="8.5703125" style="2" customWidth="1"/>
    <col min="18" max="16384" width="9.140625" style="2"/>
  </cols>
  <sheetData>
    <row r="1" spans="1:17" s="7" customFormat="1" ht="35.25" customHeight="1">
      <c r="A1" s="4"/>
      <c r="B1" s="102" t="s">
        <v>0</v>
      </c>
      <c r="C1" s="102"/>
      <c r="D1" s="103" t="s">
        <v>37</v>
      </c>
      <c r="E1" s="103"/>
      <c r="F1" s="48" t="s">
        <v>40</v>
      </c>
      <c r="G1" s="47"/>
      <c r="K1" s="7" t="s">
        <v>33</v>
      </c>
      <c r="L1" s="3">
        <f>+O1-M7</f>
        <v>0</v>
      </c>
      <c r="M1" s="5" t="s">
        <v>1</v>
      </c>
      <c r="N1" s="6"/>
      <c r="O1" s="55">
        <f>SUM(H7:L7)</f>
        <v>39.9</v>
      </c>
      <c r="P1" s="3"/>
    </row>
    <row r="2" spans="1:17" s="7" customFormat="1" ht="35.25" customHeight="1">
      <c r="A2" s="4"/>
      <c r="B2" s="104" t="s">
        <v>2</v>
      </c>
      <c r="C2" s="104"/>
      <c r="D2" s="103"/>
      <c r="E2" s="103"/>
      <c r="F2" s="8"/>
      <c r="G2" s="8"/>
      <c r="M2" s="9" t="s">
        <v>3</v>
      </c>
      <c r="N2" s="10"/>
      <c r="O2" s="11"/>
      <c r="P2" s="3"/>
    </row>
    <row r="3" spans="1:17" s="7" customFormat="1" ht="35.25" customHeight="1">
      <c r="A3" s="4"/>
      <c r="B3" s="104" t="s">
        <v>29</v>
      </c>
      <c r="C3" s="104"/>
      <c r="D3" s="103" t="s">
        <v>30</v>
      </c>
      <c r="E3" s="103"/>
      <c r="M3" s="9" t="s">
        <v>4</v>
      </c>
      <c r="N3" s="10"/>
      <c r="O3" s="54">
        <f>SUM(N11:N13)</f>
        <v>39.9</v>
      </c>
      <c r="P3" s="12"/>
      <c r="Q3" s="13"/>
    </row>
    <row r="4" spans="1:17" s="7" customFormat="1" ht="35.25" customHeight="1" thickBot="1">
      <c r="A4" s="4"/>
      <c r="D4" s="13"/>
      <c r="E4" s="13"/>
      <c r="F4" s="9" t="s">
        <v>21</v>
      </c>
      <c r="G4" s="60">
        <v>1</v>
      </c>
      <c r="H4" s="14"/>
      <c r="I4" s="14"/>
      <c r="J4" s="2"/>
      <c r="K4" s="2"/>
      <c r="L4" s="2"/>
      <c r="M4" s="15" t="s">
        <v>5</v>
      </c>
      <c r="N4" s="16"/>
      <c r="O4" s="17"/>
      <c r="P4" s="12"/>
      <c r="Q4" s="13"/>
    </row>
    <row r="5" spans="1:17" s="7" customFormat="1" ht="33" customHeight="1" thickTop="1" thickBot="1">
      <c r="A5" s="4"/>
      <c r="B5" s="18" t="s">
        <v>6</v>
      </c>
      <c r="C5" s="19"/>
      <c r="D5" s="20"/>
      <c r="E5" s="13"/>
      <c r="F5" s="9" t="s">
        <v>7</v>
      </c>
      <c r="G5" s="60">
        <v>1.1100000000000001</v>
      </c>
      <c r="M5" s="89" t="s">
        <v>8</v>
      </c>
      <c r="N5" s="89"/>
      <c r="O5" s="53">
        <f>O1-O2-O3-O4</f>
        <v>0</v>
      </c>
      <c r="P5" s="12"/>
      <c r="Q5" s="13"/>
    </row>
    <row r="6" spans="1:17" s="7" customFormat="1" ht="31.5" customHeight="1" thickTop="1" thickBot="1">
      <c r="A6" s="4"/>
      <c r="B6" s="21" t="s">
        <v>38</v>
      </c>
      <c r="C6" s="21"/>
      <c r="D6" s="13"/>
      <c r="E6" s="13"/>
      <c r="F6" s="9" t="s">
        <v>10</v>
      </c>
      <c r="G6" s="22">
        <v>11.11</v>
      </c>
      <c r="P6" s="12"/>
      <c r="Q6" s="13"/>
    </row>
    <row r="7" spans="1:17" s="7" customFormat="1" ht="27" customHeight="1" thickTop="1" thickBot="1">
      <c r="A7" s="90" t="s">
        <v>32</v>
      </c>
      <c r="B7" s="91"/>
      <c r="C7" s="92"/>
      <c r="D7" s="93" t="s">
        <v>11</v>
      </c>
      <c r="E7" s="94"/>
      <c r="F7" s="94"/>
      <c r="G7" s="23">
        <f t="shared" ref="G7:N7" si="0">SUM(G11:G27)</f>
        <v>0</v>
      </c>
      <c r="H7" s="61">
        <f t="shared" si="0"/>
        <v>0</v>
      </c>
      <c r="I7" s="62">
        <f t="shared" si="0"/>
        <v>0</v>
      </c>
      <c r="J7" s="63">
        <f t="shared" si="0"/>
        <v>39.9</v>
      </c>
      <c r="K7" s="62">
        <f t="shared" si="0"/>
        <v>0</v>
      </c>
      <c r="L7" s="64">
        <f t="shared" si="0"/>
        <v>0</v>
      </c>
      <c r="M7" s="61">
        <f t="shared" si="0"/>
        <v>39.9</v>
      </c>
      <c r="N7" s="65">
        <f t="shared" si="0"/>
        <v>39.9</v>
      </c>
      <c r="O7" s="12"/>
    </row>
    <row r="8" spans="1:17" ht="36" customHeight="1" thickTop="1" thickBot="1">
      <c r="A8" s="95"/>
      <c r="B8" s="97" t="s">
        <v>12</v>
      </c>
      <c r="C8" s="97" t="s">
        <v>13</v>
      </c>
      <c r="D8" s="99" t="s">
        <v>27</v>
      </c>
      <c r="E8" s="98" t="s">
        <v>34</v>
      </c>
      <c r="F8" s="100" t="s">
        <v>35</v>
      </c>
      <c r="G8" s="101" t="s">
        <v>15</v>
      </c>
      <c r="H8" s="82" t="s">
        <v>16</v>
      </c>
      <c r="I8" s="83" t="s">
        <v>26</v>
      </c>
      <c r="J8" s="84" t="s">
        <v>28</v>
      </c>
      <c r="K8" s="85" t="s">
        <v>22</v>
      </c>
      <c r="L8" s="86"/>
      <c r="M8" s="87" t="s">
        <v>17</v>
      </c>
      <c r="N8" s="88" t="s">
        <v>18</v>
      </c>
      <c r="O8" s="77" t="s">
        <v>19</v>
      </c>
      <c r="P8" s="2"/>
    </row>
    <row r="9" spans="1:17" ht="36" customHeight="1" thickTop="1" thickBot="1">
      <c r="A9" s="96"/>
      <c r="B9" s="98"/>
      <c r="C9" s="98"/>
      <c r="D9" s="98"/>
      <c r="E9" s="98"/>
      <c r="F9" s="100"/>
      <c r="G9" s="101"/>
      <c r="H9" s="82"/>
      <c r="I9" s="83"/>
      <c r="J9" s="84"/>
      <c r="K9" s="78" t="s">
        <v>23</v>
      </c>
      <c r="L9" s="80" t="s">
        <v>24</v>
      </c>
      <c r="M9" s="87"/>
      <c r="N9" s="88"/>
      <c r="O9" s="77"/>
      <c r="P9" s="2"/>
    </row>
    <row r="10" spans="1:17" ht="37.5" customHeight="1" thickTop="1" thickBot="1">
      <c r="A10" s="96"/>
      <c r="B10" s="98"/>
      <c r="C10" s="98"/>
      <c r="D10" s="98"/>
      <c r="E10" s="98"/>
      <c r="F10" s="100"/>
      <c r="G10" s="24" t="s">
        <v>20</v>
      </c>
      <c r="H10" s="82"/>
      <c r="I10" s="83"/>
      <c r="J10" s="84"/>
      <c r="K10" s="79"/>
      <c r="L10" s="81"/>
      <c r="M10" s="87"/>
      <c r="N10" s="88"/>
      <c r="O10" s="77"/>
      <c r="P10" s="2"/>
    </row>
    <row r="11" spans="1:17" ht="30" customHeight="1" thickTop="1">
      <c r="A11" s="25">
        <v>1</v>
      </c>
      <c r="B11" s="44">
        <v>40269</v>
      </c>
      <c r="C11" s="27"/>
      <c r="D11" s="28" t="s">
        <v>42</v>
      </c>
      <c r="E11" s="28"/>
      <c r="F11" s="29" t="s">
        <v>39</v>
      </c>
      <c r="G11" s="30"/>
      <c r="H11" s="31"/>
      <c r="I11" s="32"/>
      <c r="J11" s="33">
        <v>39.9</v>
      </c>
      <c r="K11" s="35"/>
      <c r="L11" s="36"/>
      <c r="M11" s="56">
        <v>39.9</v>
      </c>
      <c r="N11" s="37">
        <v>39.9</v>
      </c>
      <c r="O11" s="38" t="str">
        <f t="shared" ref="O11:O27" si="1">IF(F11="Milano","X","")</f>
        <v/>
      </c>
      <c r="P11" s="2"/>
    </row>
    <row r="12" spans="1:17" ht="30" customHeight="1">
      <c r="A12" s="39">
        <v>2</v>
      </c>
      <c r="B12" s="44"/>
      <c r="C12" s="41"/>
      <c r="D12" s="28"/>
      <c r="E12" s="28"/>
      <c r="F12" s="29"/>
      <c r="G12" s="30"/>
      <c r="H12" s="31"/>
      <c r="I12" s="32"/>
      <c r="J12" s="33"/>
      <c r="K12" s="35"/>
      <c r="L12" s="36"/>
      <c r="M12" s="56"/>
      <c r="N12" s="40"/>
      <c r="O12" s="38" t="str">
        <f t="shared" si="1"/>
        <v/>
      </c>
      <c r="P12" s="2"/>
    </row>
    <row r="13" spans="1:17" ht="55.5" customHeight="1">
      <c r="A13" s="39">
        <v>3</v>
      </c>
      <c r="B13" s="26"/>
      <c r="C13" s="27"/>
      <c r="D13" s="52"/>
      <c r="E13" s="28"/>
      <c r="F13" s="29"/>
      <c r="G13" s="30"/>
      <c r="H13" s="31">
        <f t="shared" ref="H13:H27" si="2">IF($D$3="si",($G$5*G13),IF($D$3="no",G13*$G$4,0))</f>
        <v>0</v>
      </c>
      <c r="I13" s="32"/>
      <c r="J13" s="33"/>
      <c r="K13" s="35"/>
      <c r="L13" s="36"/>
      <c r="M13" s="56">
        <f t="shared" ref="M13:M27" si="3">SUM(H13:L13)</f>
        <v>0</v>
      </c>
      <c r="N13" s="40"/>
      <c r="O13" s="38" t="str">
        <f t="shared" si="1"/>
        <v/>
      </c>
      <c r="P13" s="2"/>
    </row>
    <row r="14" spans="1:17" ht="30" customHeight="1">
      <c r="A14" s="39">
        <v>4</v>
      </c>
      <c r="B14" s="26"/>
      <c r="C14" s="27"/>
      <c r="D14" s="28"/>
      <c r="E14" s="28"/>
      <c r="F14" s="29"/>
      <c r="G14" s="30"/>
      <c r="H14" s="31">
        <f t="shared" si="2"/>
        <v>0</v>
      </c>
      <c r="I14" s="32"/>
      <c r="J14" s="33"/>
      <c r="K14" s="35"/>
      <c r="L14" s="36"/>
      <c r="M14" s="56">
        <f t="shared" si="3"/>
        <v>0</v>
      </c>
      <c r="N14" s="40"/>
      <c r="O14" s="38" t="str">
        <f t="shared" si="1"/>
        <v/>
      </c>
      <c r="P14" s="2"/>
    </row>
    <row r="15" spans="1:17" ht="30" customHeight="1">
      <c r="A15" s="39">
        <v>5</v>
      </c>
      <c r="B15" s="26"/>
      <c r="C15" s="27"/>
      <c r="D15" s="28"/>
      <c r="E15" s="28"/>
      <c r="F15" s="29"/>
      <c r="G15" s="30"/>
      <c r="H15" s="31">
        <f t="shared" si="2"/>
        <v>0</v>
      </c>
      <c r="I15" s="32"/>
      <c r="J15" s="33"/>
      <c r="K15" s="35"/>
      <c r="L15" s="36"/>
      <c r="M15" s="56">
        <f t="shared" si="3"/>
        <v>0</v>
      </c>
      <c r="N15" s="40"/>
      <c r="O15" s="38" t="str">
        <f t="shared" si="1"/>
        <v/>
      </c>
      <c r="P15" s="2"/>
    </row>
    <row r="16" spans="1:17" ht="30" customHeight="1">
      <c r="A16" s="39">
        <v>6</v>
      </c>
      <c r="B16" s="26"/>
      <c r="C16" s="27"/>
      <c r="D16" s="28"/>
      <c r="E16" s="28"/>
      <c r="F16" s="29"/>
      <c r="G16" s="30"/>
      <c r="H16" s="31">
        <f t="shared" si="2"/>
        <v>0</v>
      </c>
      <c r="I16" s="32"/>
      <c r="J16" s="33"/>
      <c r="K16" s="35"/>
      <c r="L16" s="36"/>
      <c r="M16" s="56">
        <f t="shared" si="3"/>
        <v>0</v>
      </c>
      <c r="N16" s="40"/>
      <c r="O16" s="38" t="str">
        <f t="shared" si="1"/>
        <v/>
      </c>
      <c r="P16" s="2"/>
    </row>
    <row r="17" spans="1:16" ht="30" customHeight="1">
      <c r="A17" s="39">
        <v>7</v>
      </c>
      <c r="B17" s="26"/>
      <c r="C17" s="27"/>
      <c r="D17" s="28"/>
      <c r="E17" s="28"/>
      <c r="F17" s="29"/>
      <c r="G17" s="30"/>
      <c r="H17" s="31">
        <f t="shared" si="2"/>
        <v>0</v>
      </c>
      <c r="I17" s="32"/>
      <c r="J17" s="33"/>
      <c r="K17" s="35"/>
      <c r="L17" s="36"/>
      <c r="M17" s="56">
        <f t="shared" si="3"/>
        <v>0</v>
      </c>
      <c r="N17" s="40"/>
      <c r="O17" s="38" t="str">
        <f t="shared" si="1"/>
        <v/>
      </c>
      <c r="P17" s="2"/>
    </row>
    <row r="18" spans="1:16" ht="30" customHeight="1">
      <c r="A18" s="39">
        <v>8</v>
      </c>
      <c r="B18" s="26"/>
      <c r="C18" s="27"/>
      <c r="D18" s="28"/>
      <c r="E18" s="28"/>
      <c r="F18" s="29"/>
      <c r="G18" s="30"/>
      <c r="H18" s="31">
        <f t="shared" si="2"/>
        <v>0</v>
      </c>
      <c r="I18" s="32"/>
      <c r="J18" s="33"/>
      <c r="K18" s="35"/>
      <c r="L18" s="36"/>
      <c r="M18" s="56">
        <f t="shared" si="3"/>
        <v>0</v>
      </c>
      <c r="N18" s="40"/>
      <c r="O18" s="38" t="str">
        <f t="shared" si="1"/>
        <v/>
      </c>
      <c r="P18" s="2"/>
    </row>
    <row r="19" spans="1:16" ht="30" customHeight="1">
      <c r="A19" s="39">
        <v>9</v>
      </c>
      <c r="B19" s="26"/>
      <c r="C19" s="41"/>
      <c r="D19" s="28"/>
      <c r="E19" s="28"/>
      <c r="F19" s="42"/>
      <c r="G19" s="30"/>
      <c r="H19" s="31">
        <f t="shared" si="2"/>
        <v>0</v>
      </c>
      <c r="I19" s="32"/>
      <c r="J19" s="33"/>
      <c r="K19" s="35"/>
      <c r="L19" s="36"/>
      <c r="M19" s="56">
        <f t="shared" si="3"/>
        <v>0</v>
      </c>
      <c r="N19" s="40"/>
      <c r="O19" s="38" t="str">
        <f t="shared" si="1"/>
        <v/>
      </c>
      <c r="P19" s="2"/>
    </row>
    <row r="20" spans="1:16" ht="30" customHeight="1">
      <c r="A20" s="39">
        <v>10</v>
      </c>
      <c r="B20" s="26"/>
      <c r="C20" s="41"/>
      <c r="D20" s="28"/>
      <c r="E20" s="28"/>
      <c r="F20" s="42"/>
      <c r="G20" s="30"/>
      <c r="H20" s="31">
        <f t="shared" si="2"/>
        <v>0</v>
      </c>
      <c r="I20" s="32"/>
      <c r="J20" s="33"/>
      <c r="K20" s="35"/>
      <c r="L20" s="36"/>
      <c r="M20" s="56">
        <f t="shared" si="3"/>
        <v>0</v>
      </c>
      <c r="N20" s="40"/>
      <c r="O20" s="38" t="str">
        <f t="shared" si="1"/>
        <v/>
      </c>
      <c r="P20" s="2"/>
    </row>
    <row r="21" spans="1:16" ht="30" customHeight="1">
      <c r="A21" s="39">
        <v>11</v>
      </c>
      <c r="B21" s="26"/>
      <c r="C21" s="41"/>
      <c r="D21" s="28"/>
      <c r="E21" s="28"/>
      <c r="F21" s="41"/>
      <c r="G21" s="30"/>
      <c r="H21" s="31">
        <f t="shared" si="2"/>
        <v>0</v>
      </c>
      <c r="I21" s="32"/>
      <c r="J21" s="34"/>
      <c r="K21" s="35"/>
      <c r="L21" s="36"/>
      <c r="M21" s="56">
        <f t="shared" si="3"/>
        <v>0</v>
      </c>
      <c r="N21" s="40"/>
      <c r="O21" s="38" t="str">
        <f t="shared" si="1"/>
        <v/>
      </c>
      <c r="P21" s="2"/>
    </row>
    <row r="22" spans="1:16" ht="30" customHeight="1">
      <c r="A22" s="39">
        <v>12</v>
      </c>
      <c r="B22" s="26"/>
      <c r="C22" s="41"/>
      <c r="D22" s="28"/>
      <c r="E22" s="28"/>
      <c r="F22" s="41"/>
      <c r="G22" s="30"/>
      <c r="H22" s="31">
        <f t="shared" si="2"/>
        <v>0</v>
      </c>
      <c r="I22" s="33"/>
      <c r="J22" s="33"/>
      <c r="K22" s="35"/>
      <c r="L22" s="36"/>
      <c r="M22" s="56">
        <f t="shared" si="3"/>
        <v>0</v>
      </c>
      <c r="N22" s="40"/>
      <c r="O22" s="38" t="str">
        <f t="shared" si="1"/>
        <v/>
      </c>
      <c r="P22" s="2"/>
    </row>
    <row r="23" spans="1:16" ht="30" customHeight="1">
      <c r="A23" s="39">
        <v>13</v>
      </c>
      <c r="B23" s="44"/>
      <c r="C23" s="41"/>
      <c r="D23" s="46"/>
      <c r="E23" s="42"/>
      <c r="F23" s="43"/>
      <c r="G23" s="30"/>
      <c r="H23" s="31">
        <f t="shared" si="2"/>
        <v>0</v>
      </c>
      <c r="I23" s="45"/>
      <c r="J23" s="34"/>
      <c r="K23" s="35"/>
      <c r="L23" s="36"/>
      <c r="M23" s="56">
        <f t="shared" si="3"/>
        <v>0</v>
      </c>
      <c r="N23" s="40"/>
      <c r="O23" s="38" t="str">
        <f t="shared" si="1"/>
        <v/>
      </c>
      <c r="P23" s="2"/>
    </row>
    <row r="24" spans="1:16" ht="30" customHeight="1">
      <c r="A24" s="39">
        <v>14</v>
      </c>
      <c r="B24" s="44"/>
      <c r="C24" s="41"/>
      <c r="D24" s="46"/>
      <c r="E24" s="42"/>
      <c r="F24" s="43"/>
      <c r="G24" s="30"/>
      <c r="H24" s="31">
        <f t="shared" si="2"/>
        <v>0</v>
      </c>
      <c r="I24" s="45"/>
      <c r="J24" s="34"/>
      <c r="K24" s="35"/>
      <c r="L24" s="36"/>
      <c r="M24" s="56">
        <f t="shared" si="3"/>
        <v>0</v>
      </c>
      <c r="N24" s="40"/>
      <c r="O24" s="38" t="str">
        <f t="shared" si="1"/>
        <v/>
      </c>
      <c r="P24" s="2"/>
    </row>
    <row r="25" spans="1:16" ht="30" customHeight="1">
      <c r="A25" s="39">
        <v>15</v>
      </c>
      <c r="B25" s="44"/>
      <c r="C25" s="41"/>
      <c r="D25" s="46"/>
      <c r="E25" s="42"/>
      <c r="F25" s="43"/>
      <c r="G25" s="30"/>
      <c r="H25" s="31">
        <f t="shared" si="2"/>
        <v>0</v>
      </c>
      <c r="I25" s="45"/>
      <c r="J25" s="34"/>
      <c r="K25" s="35"/>
      <c r="L25" s="36"/>
      <c r="M25" s="56">
        <f t="shared" si="3"/>
        <v>0</v>
      </c>
      <c r="N25" s="40"/>
      <c r="O25" s="38" t="str">
        <f t="shared" si="1"/>
        <v/>
      </c>
      <c r="P25" s="2"/>
    </row>
    <row r="26" spans="1:16" ht="30" customHeight="1">
      <c r="A26" s="39">
        <v>16</v>
      </c>
      <c r="B26" s="44"/>
      <c r="C26" s="41"/>
      <c r="D26" s="46"/>
      <c r="E26" s="42"/>
      <c r="F26" s="43"/>
      <c r="G26" s="30"/>
      <c r="H26" s="31">
        <f t="shared" si="2"/>
        <v>0</v>
      </c>
      <c r="I26" s="45"/>
      <c r="J26" s="34"/>
      <c r="K26" s="35"/>
      <c r="L26" s="36"/>
      <c r="M26" s="56">
        <f t="shared" si="3"/>
        <v>0</v>
      </c>
      <c r="N26" s="40"/>
      <c r="O26" s="38" t="str">
        <f t="shared" si="1"/>
        <v/>
      </c>
      <c r="P26" s="2"/>
    </row>
    <row r="27" spans="1:16" ht="30" customHeight="1">
      <c r="A27" s="39">
        <v>17</v>
      </c>
      <c r="B27" s="44"/>
      <c r="C27" s="41"/>
      <c r="D27" s="46"/>
      <c r="E27" s="42"/>
      <c r="F27" s="43"/>
      <c r="G27" s="30"/>
      <c r="H27" s="31">
        <f t="shared" si="2"/>
        <v>0</v>
      </c>
      <c r="I27" s="45"/>
      <c r="J27" s="34"/>
      <c r="K27" s="35"/>
      <c r="L27" s="36"/>
      <c r="M27" s="56">
        <f t="shared" si="3"/>
        <v>0</v>
      </c>
      <c r="N27" s="40"/>
      <c r="O27" s="38" t="str">
        <f t="shared" si="1"/>
        <v/>
      </c>
      <c r="P27" s="2"/>
    </row>
  </sheetData>
  <mergeCells count="25">
    <mergeCell ref="A7:C7"/>
    <mergeCell ref="I8:I10"/>
    <mergeCell ref="J8:J10"/>
    <mergeCell ref="K8:L8"/>
    <mergeCell ref="M8:M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N8:N10"/>
    <mergeCell ref="O8:O10"/>
    <mergeCell ref="K9:K10"/>
    <mergeCell ref="L9:L10"/>
    <mergeCell ref="M5:N5"/>
    <mergeCell ref="B1:C1"/>
    <mergeCell ref="D1:E1"/>
    <mergeCell ref="B2:C2"/>
    <mergeCell ref="D2:E2"/>
    <mergeCell ref="B3:C3"/>
    <mergeCell ref="D3:E3"/>
  </mergeCells>
  <conditionalFormatting sqref="L1">
    <cfRule type="cellIs" dxfId="2" priority="1" operator="notEqual">
      <formula>0</formula>
    </cfRule>
  </conditionalFormatting>
  <dataValidations count="14">
    <dataValidation type="list" allowBlank="1" showInputMessage="1" showErrorMessage="1" sqref="D3:E3">
      <formula1>$P$1:$P$2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:B1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:I8">
      <formula1>0</formula1>
      <formula2>0</formula2>
    </dataValidation>
    <dataValidation type="textLength" operator="greaterThan" allowBlank="1" sqref="C21 C12 C23:C27">
      <formula1>1</formula1>
      <formula2>0</formula2>
    </dataValidation>
    <dataValidation type="date" operator="greaterThanOrEqual" showErrorMessage="1" errorTitle="Data" error="Inserire una data superiore al 1/11/2000" sqref="B23:B27 B11:B12">
      <formula1>36831</formula1>
      <formula2>0</formula2>
    </dataValidation>
    <dataValidation type="textLength" operator="greaterThan" sqref="F19:F20 F23:F27">
      <formula1>1</formula1>
      <formula2>0</formula2>
    </dataValidation>
    <dataValidation type="textLength" operator="greaterThan" allowBlank="1" showErrorMessage="1" sqref="E19:E21 D23:E27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J8:K8">
      <formula1>0</formula1>
      <formula2>0</formula2>
    </dataValidation>
    <dataValidation type="whole" operator="greaterThanOrEqual" allowBlank="1" showErrorMessage="1" errorTitle="Valore" error="Inserire un numero maggiore o uguale a 0 (zero)!" sqref="M12:M27">
      <formula1>0</formula1>
      <formula2>0</formula2>
    </dataValidation>
    <dataValidation type="decimal" operator="greaterThanOrEqual" allowBlank="1" showErrorMessage="1" errorTitle="Valore" error="Inserire un numero maggiore o uguale a 0 (zero)!" sqref="L18:L22 H11:I11 J11:L12 I17:I22 J13:K22 H12:H27 I23:L27 M11">
      <formula1>0</formula1>
      <formula2>0</formula2>
    </dataValidation>
  </dataValidations>
  <printOptions horizontalCentered="1" verticalCentered="1"/>
  <pageMargins left="0.78749999999999998" right="0.78749999999999998" top="0.59097222222222223" bottom="0.59097222222222223" header="0.31527777777777777" footer="0.31527777777777777"/>
  <pageSetup paperSize="9" scale="33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view="pageBreakPreview" topLeftCell="D1" zoomScale="50" zoomScaleSheetLayoutView="50" workbookViewId="0">
      <pane ySplit="5" topLeftCell="A6" activePane="bottomLeft" state="frozen"/>
      <selection pane="bottomLeft" activeCell="L18" sqref="L18"/>
    </sheetView>
  </sheetViews>
  <sheetFormatPr defaultRowHeight="18"/>
  <cols>
    <col min="1" max="1" width="6.7109375" style="1" customWidth="1"/>
    <col min="2" max="2" width="16.5703125" style="2" customWidth="1"/>
    <col min="3" max="3" width="36" style="2" customWidth="1"/>
    <col min="4" max="4" width="32.7109375" style="2" customWidth="1"/>
    <col min="5" max="5" width="26.570312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19.85546875" style="2" customWidth="1"/>
    <col min="10" max="10" width="33.5703125" style="2" bestFit="1" customWidth="1"/>
    <col min="11" max="11" width="25.5703125" style="2" customWidth="1"/>
    <col min="12" max="15" width="19.85546875" style="2" customWidth="1"/>
    <col min="16" max="16" width="19.85546875" style="3" customWidth="1"/>
    <col min="17" max="17" width="8.5703125" style="2" customWidth="1"/>
    <col min="18" max="16384" width="9.140625" style="2"/>
  </cols>
  <sheetData>
    <row r="1" spans="1:17" s="7" customFormat="1" ht="35.25" customHeight="1">
      <c r="A1" s="4"/>
      <c r="B1" s="102" t="s">
        <v>0</v>
      </c>
      <c r="C1" s="102"/>
      <c r="D1" s="103" t="s">
        <v>37</v>
      </c>
      <c r="E1" s="103"/>
      <c r="F1" s="48" t="s">
        <v>40</v>
      </c>
      <c r="G1" s="47"/>
      <c r="K1" s="7" t="s">
        <v>33</v>
      </c>
      <c r="L1" s="3">
        <f>+O1-M7</f>
        <v>0</v>
      </c>
      <c r="M1" s="5" t="s">
        <v>1</v>
      </c>
      <c r="N1" s="6"/>
      <c r="O1" s="57">
        <f>SUM(H7:L7)</f>
        <v>262</v>
      </c>
      <c r="P1" s="3"/>
    </row>
    <row r="2" spans="1:17" s="7" customFormat="1" ht="35.25" customHeight="1">
      <c r="A2" s="4"/>
      <c r="B2" s="104" t="s">
        <v>2</v>
      </c>
      <c r="C2" s="104"/>
      <c r="D2" s="103"/>
      <c r="E2" s="103"/>
      <c r="F2" s="8"/>
      <c r="G2" s="8"/>
      <c r="M2" s="9" t="s">
        <v>3</v>
      </c>
      <c r="N2" s="10"/>
      <c r="O2" s="11"/>
      <c r="P2" s="3"/>
    </row>
    <row r="3" spans="1:17" s="7" customFormat="1" ht="35.25" customHeight="1">
      <c r="A3" s="4"/>
      <c r="B3" s="104" t="s">
        <v>29</v>
      </c>
      <c r="C3" s="104"/>
      <c r="D3" s="103" t="s">
        <v>30</v>
      </c>
      <c r="E3" s="103"/>
      <c r="M3" s="9" t="s">
        <v>4</v>
      </c>
      <c r="N3" s="10"/>
      <c r="O3" s="58">
        <f>SUM(N11:N17)</f>
        <v>22</v>
      </c>
      <c r="P3" s="12"/>
      <c r="Q3" s="13"/>
    </row>
    <row r="4" spans="1:17" s="7" customFormat="1" ht="35.25" customHeight="1" thickBot="1">
      <c r="A4" s="4"/>
      <c r="D4" s="13"/>
      <c r="E4" s="13"/>
      <c r="F4" s="9" t="s">
        <v>21</v>
      </c>
      <c r="G4" s="66">
        <v>1</v>
      </c>
      <c r="H4" s="14"/>
      <c r="I4" s="14"/>
      <c r="J4" s="2"/>
      <c r="K4" s="2"/>
      <c r="L4" s="2"/>
      <c r="M4" s="15" t="s">
        <v>5</v>
      </c>
      <c r="N4" s="16"/>
      <c r="O4" s="17"/>
      <c r="P4" s="12"/>
      <c r="Q4" s="13"/>
    </row>
    <row r="5" spans="1:17" s="7" customFormat="1" ht="33" customHeight="1" thickTop="1" thickBot="1">
      <c r="A5" s="4"/>
      <c r="B5" s="18" t="s">
        <v>6</v>
      </c>
      <c r="C5" s="19"/>
      <c r="D5" s="20"/>
      <c r="E5" s="13"/>
      <c r="F5" s="9" t="s">
        <v>7</v>
      </c>
      <c r="G5" s="66">
        <v>1.1100000000000001</v>
      </c>
      <c r="M5" s="89" t="s">
        <v>8</v>
      </c>
      <c r="N5" s="89"/>
      <c r="O5" s="59">
        <f>O1-O2-O3-O4</f>
        <v>240</v>
      </c>
      <c r="P5" s="12"/>
      <c r="Q5" s="13"/>
    </row>
    <row r="6" spans="1:17" s="7" customFormat="1" ht="31.5" customHeight="1" thickTop="1" thickBot="1">
      <c r="A6" s="4"/>
      <c r="B6" s="21" t="s">
        <v>9</v>
      </c>
      <c r="C6" s="21"/>
      <c r="D6" s="13"/>
      <c r="E6" s="13"/>
      <c r="F6" s="9" t="s">
        <v>10</v>
      </c>
      <c r="G6" s="22">
        <v>11.11</v>
      </c>
      <c r="P6" s="12"/>
      <c r="Q6" s="13"/>
    </row>
    <row r="7" spans="1:17" s="7" customFormat="1" ht="27" customHeight="1" thickTop="1" thickBot="1">
      <c r="A7" s="49"/>
      <c r="B7" s="50"/>
      <c r="C7" s="51" t="s">
        <v>31</v>
      </c>
      <c r="D7" s="93" t="s">
        <v>11</v>
      </c>
      <c r="E7" s="94"/>
      <c r="F7" s="94"/>
      <c r="G7" s="23">
        <f t="shared" ref="G7:N7" si="0">SUM(G11:G27)</f>
        <v>0</v>
      </c>
      <c r="H7" s="61">
        <f t="shared" si="0"/>
        <v>0</v>
      </c>
      <c r="I7" s="62">
        <f t="shared" si="0"/>
        <v>0</v>
      </c>
      <c r="J7" s="63">
        <f t="shared" si="0"/>
        <v>262</v>
      </c>
      <c r="K7" s="62">
        <f t="shared" si="0"/>
        <v>0</v>
      </c>
      <c r="L7" s="64">
        <f t="shared" si="0"/>
        <v>0</v>
      </c>
      <c r="M7" s="61">
        <f t="shared" si="0"/>
        <v>262</v>
      </c>
      <c r="N7" s="65">
        <f t="shared" si="0"/>
        <v>22</v>
      </c>
      <c r="O7" s="12"/>
    </row>
    <row r="8" spans="1:17" ht="36" customHeight="1" thickTop="1" thickBot="1">
      <c r="A8" s="95"/>
      <c r="B8" s="97" t="s">
        <v>12</v>
      </c>
      <c r="C8" s="97" t="s">
        <v>13</v>
      </c>
      <c r="D8" s="99" t="s">
        <v>27</v>
      </c>
      <c r="E8" s="98" t="s">
        <v>14</v>
      </c>
      <c r="F8" s="100" t="s">
        <v>25</v>
      </c>
      <c r="G8" s="101" t="s">
        <v>15</v>
      </c>
      <c r="H8" s="82" t="s">
        <v>16</v>
      </c>
      <c r="I8" s="83" t="s">
        <v>26</v>
      </c>
      <c r="J8" s="84" t="s">
        <v>28</v>
      </c>
      <c r="K8" s="85" t="s">
        <v>22</v>
      </c>
      <c r="L8" s="86"/>
      <c r="M8" s="87" t="s">
        <v>17</v>
      </c>
      <c r="N8" s="88" t="s">
        <v>18</v>
      </c>
      <c r="O8" s="77" t="s">
        <v>19</v>
      </c>
      <c r="P8" s="2"/>
    </row>
    <row r="9" spans="1:17" ht="36" customHeight="1" thickTop="1" thickBot="1">
      <c r="A9" s="96"/>
      <c r="B9" s="98"/>
      <c r="C9" s="98"/>
      <c r="D9" s="98"/>
      <c r="E9" s="98"/>
      <c r="F9" s="100"/>
      <c r="G9" s="101"/>
      <c r="H9" s="82"/>
      <c r="I9" s="83"/>
      <c r="J9" s="84"/>
      <c r="K9" s="78" t="s">
        <v>23</v>
      </c>
      <c r="L9" s="80" t="s">
        <v>24</v>
      </c>
      <c r="M9" s="87"/>
      <c r="N9" s="88"/>
      <c r="O9" s="77"/>
      <c r="P9" s="2"/>
    </row>
    <row r="10" spans="1:17" ht="37.5" customHeight="1" thickTop="1" thickBot="1">
      <c r="A10" s="96"/>
      <c r="B10" s="98"/>
      <c r="C10" s="98"/>
      <c r="D10" s="98"/>
      <c r="E10" s="98"/>
      <c r="F10" s="100"/>
      <c r="G10" s="24" t="s">
        <v>20</v>
      </c>
      <c r="H10" s="82"/>
      <c r="I10" s="83"/>
      <c r="J10" s="84"/>
      <c r="K10" s="79"/>
      <c r="L10" s="81"/>
      <c r="M10" s="87"/>
      <c r="N10" s="88"/>
      <c r="O10" s="77"/>
      <c r="P10" s="2"/>
    </row>
    <row r="11" spans="1:17" ht="30" customHeight="1" thickTop="1">
      <c r="A11" s="25">
        <v>1</v>
      </c>
      <c r="B11" s="44">
        <v>40277</v>
      </c>
      <c r="C11" s="27"/>
      <c r="D11" s="28" t="s">
        <v>41</v>
      </c>
      <c r="E11" s="28"/>
      <c r="F11" s="29" t="s">
        <v>36</v>
      </c>
      <c r="G11" s="30"/>
      <c r="H11" s="31"/>
      <c r="I11" s="32"/>
      <c r="J11" s="33">
        <v>22</v>
      </c>
      <c r="K11" s="35"/>
      <c r="L11" s="36"/>
      <c r="M11" s="56">
        <f>SUM(J11:L11)</f>
        <v>22</v>
      </c>
      <c r="N11" s="37">
        <v>22</v>
      </c>
      <c r="O11" s="38"/>
      <c r="P11" s="2"/>
    </row>
    <row r="12" spans="1:17" ht="43.5" customHeight="1">
      <c r="A12" s="39">
        <v>2</v>
      </c>
      <c r="B12" s="44">
        <v>40288</v>
      </c>
      <c r="C12" s="41"/>
      <c r="D12" s="52" t="s">
        <v>52</v>
      </c>
      <c r="E12" s="28"/>
      <c r="F12" s="29" t="s">
        <v>36</v>
      </c>
      <c r="G12" s="30"/>
      <c r="H12" s="31"/>
      <c r="I12" s="32"/>
      <c r="J12" s="33">
        <v>240</v>
      </c>
      <c r="K12" s="35"/>
      <c r="L12" s="36"/>
      <c r="M12" s="56">
        <v>240</v>
      </c>
      <c r="N12" s="40"/>
      <c r="O12" s="38"/>
      <c r="P12" s="2"/>
    </row>
    <row r="13" spans="1:17" ht="40.5" customHeight="1">
      <c r="A13" s="39">
        <v>3</v>
      </c>
      <c r="B13" s="44"/>
      <c r="C13" s="27"/>
      <c r="D13" s="52"/>
      <c r="E13" s="28"/>
      <c r="F13" s="29"/>
      <c r="G13" s="30"/>
      <c r="H13" s="31"/>
      <c r="I13" s="32"/>
      <c r="J13" s="33"/>
      <c r="K13" s="35"/>
      <c r="L13" s="36"/>
      <c r="M13" s="56"/>
      <c r="N13" s="40"/>
      <c r="O13" s="38" t="str">
        <f t="shared" ref="O13:O27" si="1">IF(F13="Milano","X","")</f>
        <v/>
      </c>
      <c r="P13" s="2"/>
    </row>
    <row r="14" spans="1:17" ht="40.5" customHeight="1">
      <c r="A14" s="39">
        <v>4</v>
      </c>
      <c r="B14" s="26"/>
      <c r="C14" s="27"/>
      <c r="D14" s="52"/>
      <c r="E14" s="28"/>
      <c r="F14" s="29"/>
      <c r="G14" s="30"/>
      <c r="H14" s="31"/>
      <c r="I14" s="32"/>
      <c r="J14" s="33"/>
      <c r="K14" s="35"/>
      <c r="L14" s="36"/>
      <c r="M14" s="56"/>
      <c r="N14" s="40"/>
      <c r="O14" s="38" t="str">
        <f t="shared" si="1"/>
        <v/>
      </c>
      <c r="P14" s="2"/>
    </row>
    <row r="15" spans="1:17" ht="30" customHeight="1">
      <c r="A15" s="39">
        <v>5</v>
      </c>
      <c r="B15" s="26"/>
      <c r="C15" s="27"/>
      <c r="D15" s="28"/>
      <c r="E15" s="28"/>
      <c r="F15" s="29"/>
      <c r="G15" s="30"/>
      <c r="H15" s="31">
        <f t="shared" ref="H15:H27" si="2">IF($D$3="si",($G$5*G15),IF($D$3="no",G15*$G$4,0))</f>
        <v>0</v>
      </c>
      <c r="I15" s="32"/>
      <c r="J15" s="33"/>
      <c r="K15" s="35"/>
      <c r="L15" s="36"/>
      <c r="M15" s="56">
        <f t="shared" ref="M15:M27" si="3">SUM(H15:L15)</f>
        <v>0</v>
      </c>
      <c r="N15" s="40"/>
      <c r="O15" s="38" t="str">
        <f t="shared" si="1"/>
        <v/>
      </c>
      <c r="P15" s="2"/>
    </row>
    <row r="16" spans="1:17" ht="30" customHeight="1">
      <c r="A16" s="39">
        <v>6</v>
      </c>
      <c r="B16" s="26"/>
      <c r="C16" s="27"/>
      <c r="D16" s="28"/>
      <c r="E16" s="28"/>
      <c r="F16" s="29"/>
      <c r="G16" s="30"/>
      <c r="H16" s="31">
        <f t="shared" si="2"/>
        <v>0</v>
      </c>
      <c r="I16" s="32"/>
      <c r="J16" s="33"/>
      <c r="K16" s="35"/>
      <c r="L16" s="36"/>
      <c r="M16" s="56">
        <f t="shared" si="3"/>
        <v>0</v>
      </c>
      <c r="N16" s="40"/>
      <c r="O16" s="38" t="str">
        <f t="shared" si="1"/>
        <v/>
      </c>
      <c r="P16" s="2"/>
    </row>
    <row r="17" spans="1:16" ht="30" customHeight="1">
      <c r="A17" s="39">
        <v>7</v>
      </c>
      <c r="B17" s="26"/>
      <c r="C17" s="27"/>
      <c r="D17" s="28"/>
      <c r="E17" s="28"/>
      <c r="F17" s="29"/>
      <c r="G17" s="30"/>
      <c r="H17" s="31">
        <f t="shared" si="2"/>
        <v>0</v>
      </c>
      <c r="I17" s="32"/>
      <c r="J17" s="33"/>
      <c r="K17" s="35"/>
      <c r="L17" s="36"/>
      <c r="M17" s="56">
        <f t="shared" si="3"/>
        <v>0</v>
      </c>
      <c r="N17" s="40"/>
      <c r="O17" s="38" t="str">
        <f t="shared" si="1"/>
        <v/>
      </c>
      <c r="P17" s="2"/>
    </row>
    <row r="18" spans="1:16" ht="30" customHeight="1">
      <c r="A18" s="39">
        <v>8</v>
      </c>
      <c r="B18" s="26"/>
      <c r="C18" s="27"/>
      <c r="D18" s="28"/>
      <c r="E18" s="28"/>
      <c r="F18" s="29"/>
      <c r="G18" s="30"/>
      <c r="H18" s="31">
        <f t="shared" si="2"/>
        <v>0</v>
      </c>
      <c r="I18" s="32"/>
      <c r="J18" s="33"/>
      <c r="K18" s="35"/>
      <c r="L18" s="36"/>
      <c r="M18" s="56">
        <f t="shared" si="3"/>
        <v>0</v>
      </c>
      <c r="N18" s="40"/>
      <c r="O18" s="38" t="str">
        <f t="shared" si="1"/>
        <v/>
      </c>
      <c r="P18" s="2"/>
    </row>
    <row r="19" spans="1:16" ht="30" customHeight="1">
      <c r="A19" s="39">
        <v>9</v>
      </c>
      <c r="B19" s="26"/>
      <c r="C19" s="41"/>
      <c r="D19" s="28"/>
      <c r="E19" s="28"/>
      <c r="F19" s="42"/>
      <c r="G19" s="30"/>
      <c r="H19" s="31">
        <f t="shared" si="2"/>
        <v>0</v>
      </c>
      <c r="I19" s="32"/>
      <c r="J19" s="33"/>
      <c r="K19" s="35"/>
      <c r="L19" s="36"/>
      <c r="M19" s="56">
        <f t="shared" si="3"/>
        <v>0</v>
      </c>
      <c r="N19" s="40"/>
      <c r="O19" s="38" t="str">
        <f t="shared" si="1"/>
        <v/>
      </c>
      <c r="P19" s="2"/>
    </row>
    <row r="20" spans="1:16" ht="30" customHeight="1">
      <c r="A20" s="39">
        <v>10</v>
      </c>
      <c r="B20" s="26"/>
      <c r="C20" s="41"/>
      <c r="D20" s="28"/>
      <c r="E20" s="28"/>
      <c r="F20" s="42"/>
      <c r="G20" s="30"/>
      <c r="H20" s="31">
        <f t="shared" si="2"/>
        <v>0</v>
      </c>
      <c r="I20" s="32"/>
      <c r="J20" s="33"/>
      <c r="K20" s="35"/>
      <c r="L20" s="36"/>
      <c r="M20" s="56">
        <f t="shared" si="3"/>
        <v>0</v>
      </c>
      <c r="N20" s="40"/>
      <c r="O20" s="38" t="str">
        <f t="shared" si="1"/>
        <v/>
      </c>
      <c r="P20" s="2"/>
    </row>
    <row r="21" spans="1:16" ht="30" customHeight="1">
      <c r="A21" s="39">
        <v>11</v>
      </c>
      <c r="B21" s="26"/>
      <c r="C21" s="41"/>
      <c r="D21" s="28"/>
      <c r="E21" s="28"/>
      <c r="F21" s="42"/>
      <c r="G21" s="30"/>
      <c r="H21" s="31">
        <f t="shared" ref="H21" si="4">IF($D$3="si",($G$5*G21),IF($D$3="no",G21*$G$4,0))</f>
        <v>0</v>
      </c>
      <c r="I21" s="32"/>
      <c r="J21" s="33"/>
      <c r="K21" s="35"/>
      <c r="L21" s="36"/>
      <c r="M21" s="56">
        <f t="shared" ref="M21" si="5">SUM(H21:L21)</f>
        <v>0</v>
      </c>
      <c r="N21" s="40"/>
      <c r="O21" s="38" t="str">
        <f t="shared" si="1"/>
        <v/>
      </c>
      <c r="P21" s="2"/>
    </row>
    <row r="22" spans="1:16" ht="30" customHeight="1">
      <c r="A22" s="39">
        <v>12</v>
      </c>
      <c r="B22" s="26"/>
      <c r="C22" s="41"/>
      <c r="D22" s="28"/>
      <c r="E22" s="28"/>
      <c r="F22" s="42"/>
      <c r="G22" s="30"/>
      <c r="H22" s="31">
        <f t="shared" ref="H22:H23" si="6">IF($D$3="si",($G$5*G22),IF($D$3="no",G22*$G$4,0))</f>
        <v>0</v>
      </c>
      <c r="I22" s="32"/>
      <c r="J22" s="33"/>
      <c r="K22" s="35"/>
      <c r="L22" s="36"/>
      <c r="M22" s="56">
        <f t="shared" ref="M22:M23" si="7">SUM(H22:L22)</f>
        <v>0</v>
      </c>
      <c r="N22" s="40"/>
      <c r="O22" s="38" t="str">
        <f t="shared" si="1"/>
        <v/>
      </c>
      <c r="P22" s="2"/>
    </row>
    <row r="23" spans="1:16" ht="30" customHeight="1">
      <c r="A23" s="39">
        <v>53</v>
      </c>
      <c r="B23" s="26"/>
      <c r="C23" s="41"/>
      <c r="D23" s="28"/>
      <c r="E23" s="28"/>
      <c r="F23" s="42"/>
      <c r="G23" s="30"/>
      <c r="H23" s="31">
        <f t="shared" si="6"/>
        <v>0</v>
      </c>
      <c r="I23" s="32"/>
      <c r="J23" s="33"/>
      <c r="K23" s="35"/>
      <c r="L23" s="36"/>
      <c r="M23" s="56">
        <f t="shared" si="7"/>
        <v>0</v>
      </c>
      <c r="N23" s="40"/>
      <c r="O23" s="38" t="str">
        <f t="shared" si="1"/>
        <v/>
      </c>
      <c r="P23" s="2"/>
    </row>
    <row r="24" spans="1:16" ht="30" customHeight="1">
      <c r="A24" s="39">
        <v>54</v>
      </c>
      <c r="B24" s="44"/>
      <c r="C24" s="41"/>
      <c r="D24" s="46"/>
      <c r="E24" s="42"/>
      <c r="F24" s="43"/>
      <c r="G24" s="30"/>
      <c r="H24" s="31">
        <f t="shared" si="2"/>
        <v>0</v>
      </c>
      <c r="I24" s="45"/>
      <c r="J24" s="34"/>
      <c r="K24" s="35"/>
      <c r="L24" s="36"/>
      <c r="M24" s="56">
        <f t="shared" si="3"/>
        <v>0</v>
      </c>
      <c r="N24" s="40"/>
      <c r="O24" s="38" t="str">
        <f t="shared" si="1"/>
        <v/>
      </c>
      <c r="P24" s="2"/>
    </row>
    <row r="25" spans="1:16" ht="30" customHeight="1">
      <c r="A25" s="39">
        <v>55</v>
      </c>
      <c r="B25" s="44"/>
      <c r="C25" s="41"/>
      <c r="D25" s="46"/>
      <c r="E25" s="42"/>
      <c r="F25" s="43"/>
      <c r="G25" s="30"/>
      <c r="H25" s="31">
        <f t="shared" si="2"/>
        <v>0</v>
      </c>
      <c r="I25" s="45"/>
      <c r="J25" s="34"/>
      <c r="K25" s="35"/>
      <c r="L25" s="36"/>
      <c r="M25" s="56">
        <f t="shared" si="3"/>
        <v>0</v>
      </c>
      <c r="N25" s="40"/>
      <c r="O25" s="38" t="str">
        <f t="shared" si="1"/>
        <v/>
      </c>
      <c r="P25" s="2"/>
    </row>
    <row r="26" spans="1:16" ht="30" customHeight="1">
      <c r="A26" s="39">
        <v>56</v>
      </c>
      <c r="B26" s="44"/>
      <c r="C26" s="41"/>
      <c r="D26" s="46"/>
      <c r="E26" s="42"/>
      <c r="F26" s="43"/>
      <c r="G26" s="30"/>
      <c r="H26" s="31">
        <f t="shared" si="2"/>
        <v>0</v>
      </c>
      <c r="I26" s="45"/>
      <c r="J26" s="34"/>
      <c r="K26" s="35"/>
      <c r="L26" s="36"/>
      <c r="M26" s="56">
        <f t="shared" si="3"/>
        <v>0</v>
      </c>
      <c r="N26" s="40"/>
      <c r="O26" s="38" t="str">
        <f t="shared" si="1"/>
        <v/>
      </c>
      <c r="P26" s="2"/>
    </row>
    <row r="27" spans="1:16" ht="30" customHeight="1">
      <c r="A27" s="39">
        <v>57</v>
      </c>
      <c r="B27" s="44"/>
      <c r="C27" s="41"/>
      <c r="D27" s="46"/>
      <c r="E27" s="42"/>
      <c r="F27" s="43"/>
      <c r="G27" s="30"/>
      <c r="H27" s="31">
        <f t="shared" si="2"/>
        <v>0</v>
      </c>
      <c r="I27" s="45"/>
      <c r="J27" s="34"/>
      <c r="K27" s="35"/>
      <c r="L27" s="36"/>
      <c r="M27" s="56">
        <f t="shared" si="3"/>
        <v>0</v>
      </c>
      <c r="N27" s="40"/>
      <c r="O27" s="38" t="str">
        <f t="shared" si="1"/>
        <v/>
      </c>
      <c r="P27" s="2"/>
    </row>
  </sheetData>
  <mergeCells count="24">
    <mergeCell ref="O8:O10"/>
    <mergeCell ref="M8:M10"/>
    <mergeCell ref="D7:F7"/>
    <mergeCell ref="A8:A10"/>
    <mergeCell ref="B8:B10"/>
    <mergeCell ref="C8:C10"/>
    <mergeCell ref="D8:D10"/>
    <mergeCell ref="E8:E10"/>
    <mergeCell ref="F8:F10"/>
    <mergeCell ref="J8:J10"/>
    <mergeCell ref="G8:G9"/>
    <mergeCell ref="H8:H10"/>
    <mergeCell ref="N8:N10"/>
    <mergeCell ref="I8:I10"/>
    <mergeCell ref="K8:L8"/>
    <mergeCell ref="M5:N5"/>
    <mergeCell ref="B3:C3"/>
    <mergeCell ref="D3:E3"/>
    <mergeCell ref="K9:K10"/>
    <mergeCell ref="B1:C1"/>
    <mergeCell ref="D1:E1"/>
    <mergeCell ref="B2:C2"/>
    <mergeCell ref="D2:E2"/>
    <mergeCell ref="L9:L10"/>
  </mergeCells>
  <phoneticPr fontId="0" type="noConversion"/>
  <conditionalFormatting sqref="L1">
    <cfRule type="cellIs" dxfId="1" priority="1" operator="notEqual">
      <formula>0</formula>
    </cfRule>
  </conditionalFormatting>
  <dataValidations xWindow="511" yWindow="216" count="14">
    <dataValidation type="decimal" operator="greaterThanOrEqual" allowBlank="1" showErrorMessage="1" errorTitle="Valore" error="Inserire un numero maggiore o uguale a 0 (zero)!" sqref="H11:I11 J11:L12 J13:K23 I17:I23 L18:L23 H12:H27 I24:L27">
      <formula1>0</formula1>
      <formula2>0</formula2>
    </dataValidation>
    <dataValidation type="whole" operator="greaterThanOrEqual" allowBlank="1" showErrorMessage="1" errorTitle="Valore" error="Inserire un numero maggiore o uguale a 0 (zero)!" sqref="M11:M27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J8:K8">
      <formula1>0</formula1>
      <formula2>0</formula2>
    </dataValidation>
    <dataValidation type="textLength" operator="greaterThan" allowBlank="1" showErrorMessage="1" sqref="E19:E23 D24:E27">
      <formula1>1</formula1>
      <formula2>0</formula2>
    </dataValidation>
    <dataValidation type="textLength" operator="greaterThan" sqref="F19:F27">
      <formula1>1</formula1>
      <formula2>0</formula2>
    </dataValidation>
    <dataValidation type="date" operator="greaterThanOrEqual" showErrorMessage="1" errorTitle="Data" error="Inserire una data superiore al 1/11/2000" sqref="B11:B13 B24:B27">
      <formula1>36831</formula1>
      <formula2>0</formula2>
    </dataValidation>
    <dataValidation type="textLength" operator="greaterThan" allowBlank="1" sqref="C12 C24:C27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:I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:B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$P$1:$P$2</formula1>
    </dataValidation>
  </dataValidations>
  <printOptions horizontalCentered="1" verticalCentered="1"/>
  <pageMargins left="0.78749999999999998" right="0.78749999999999998" top="0.59097222222222223" bottom="0.59097222222222223" header="0.31527777777777777" footer="0.31527777777777777"/>
  <pageSetup paperSize="9" scale="33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view="pageBreakPreview" topLeftCell="D1" zoomScale="50" zoomScaleSheetLayoutView="50" workbookViewId="0">
      <pane ySplit="5" topLeftCell="A6" activePane="bottomLeft" state="frozen"/>
      <selection pane="bottomLeft" activeCell="O11" sqref="O11"/>
    </sheetView>
  </sheetViews>
  <sheetFormatPr defaultRowHeight="18"/>
  <cols>
    <col min="1" max="1" width="6.7109375" style="1" customWidth="1"/>
    <col min="2" max="2" width="16.5703125" style="2" customWidth="1"/>
    <col min="3" max="3" width="36" style="2" customWidth="1"/>
    <col min="4" max="4" width="32.7109375" style="2" customWidth="1"/>
    <col min="5" max="5" width="26.570312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19.85546875" style="2" customWidth="1"/>
    <col min="10" max="10" width="33.5703125" style="2" bestFit="1" customWidth="1"/>
    <col min="11" max="11" width="25.5703125" style="2" customWidth="1"/>
    <col min="12" max="15" width="19.85546875" style="2" customWidth="1"/>
    <col min="16" max="16" width="19.85546875" style="3" customWidth="1"/>
    <col min="17" max="17" width="8.5703125" style="2" customWidth="1"/>
    <col min="18" max="16384" width="9.140625" style="2"/>
  </cols>
  <sheetData>
    <row r="1" spans="1:17" s="7" customFormat="1" ht="35.25" customHeight="1">
      <c r="A1" s="4"/>
      <c r="B1" s="102" t="s">
        <v>0</v>
      </c>
      <c r="C1" s="102"/>
      <c r="D1" s="103" t="s">
        <v>37</v>
      </c>
      <c r="E1" s="103"/>
      <c r="F1" s="48" t="s">
        <v>40</v>
      </c>
      <c r="G1" s="47"/>
      <c r="K1" s="7" t="s">
        <v>33</v>
      </c>
      <c r="L1" s="3">
        <f>+O1-M7</f>
        <v>0</v>
      </c>
      <c r="M1" s="5" t="s">
        <v>1</v>
      </c>
      <c r="N1" s="6"/>
      <c r="O1" s="57">
        <f>SUM(H7:L7)</f>
        <v>297</v>
      </c>
      <c r="P1" s="3"/>
    </row>
    <row r="2" spans="1:17" s="7" customFormat="1" ht="35.25" customHeight="1">
      <c r="A2" s="4"/>
      <c r="B2" s="104" t="s">
        <v>2</v>
      </c>
      <c r="C2" s="104"/>
      <c r="D2" s="103"/>
      <c r="E2" s="103"/>
      <c r="F2" s="8"/>
      <c r="G2" s="8"/>
      <c r="M2" s="9" t="s">
        <v>3</v>
      </c>
      <c r="N2" s="10"/>
      <c r="O2" s="11"/>
      <c r="P2" s="3"/>
    </row>
    <row r="3" spans="1:17" s="7" customFormat="1" ht="35.25" customHeight="1">
      <c r="A3" s="4"/>
      <c r="B3" s="104" t="s">
        <v>29</v>
      </c>
      <c r="C3" s="104"/>
      <c r="D3" s="103" t="s">
        <v>30</v>
      </c>
      <c r="E3" s="103"/>
      <c r="M3" s="9" t="s">
        <v>4</v>
      </c>
      <c r="N3" s="10"/>
      <c r="O3" s="58">
        <f>SUM(N11:N17)</f>
        <v>297</v>
      </c>
      <c r="P3" s="12"/>
      <c r="Q3" s="13"/>
    </row>
    <row r="4" spans="1:17" s="7" customFormat="1" ht="35.25" customHeight="1" thickBot="1">
      <c r="A4" s="4"/>
      <c r="D4" s="13"/>
      <c r="E4" s="13"/>
      <c r="F4" s="9" t="s">
        <v>21</v>
      </c>
      <c r="G4" s="66">
        <v>1</v>
      </c>
      <c r="H4" s="14"/>
      <c r="I4" s="14"/>
      <c r="J4" s="2"/>
      <c r="K4" s="2"/>
      <c r="L4" s="2"/>
      <c r="M4" s="15" t="s">
        <v>5</v>
      </c>
      <c r="N4" s="16"/>
      <c r="O4" s="17"/>
      <c r="P4" s="12"/>
      <c r="Q4" s="13"/>
    </row>
    <row r="5" spans="1:17" s="7" customFormat="1" ht="33" customHeight="1" thickTop="1" thickBot="1">
      <c r="A5" s="4"/>
      <c r="B5" s="18" t="s">
        <v>6</v>
      </c>
      <c r="C5" s="19"/>
      <c r="D5" s="20"/>
      <c r="E5" s="13"/>
      <c r="F5" s="9" t="s">
        <v>7</v>
      </c>
      <c r="G5" s="66">
        <v>1.1100000000000001</v>
      </c>
      <c r="M5" s="89" t="s">
        <v>8</v>
      </c>
      <c r="N5" s="89"/>
      <c r="O5" s="59">
        <f>O1-O2-O3-O4</f>
        <v>0</v>
      </c>
      <c r="P5" s="12"/>
      <c r="Q5" s="13"/>
    </row>
    <row r="6" spans="1:17" s="7" customFormat="1" ht="31.5" customHeight="1" thickTop="1" thickBot="1">
      <c r="A6" s="4"/>
      <c r="B6" s="21" t="s">
        <v>56</v>
      </c>
      <c r="C6" s="21"/>
      <c r="D6" s="13"/>
      <c r="E6" s="13"/>
      <c r="F6" s="9" t="s">
        <v>10</v>
      </c>
      <c r="G6" s="22">
        <v>11.11</v>
      </c>
      <c r="P6" s="12"/>
      <c r="Q6" s="13"/>
    </row>
    <row r="7" spans="1:17" s="7" customFormat="1" ht="27" customHeight="1" thickTop="1" thickBot="1">
      <c r="A7" s="68"/>
      <c r="B7" s="50"/>
      <c r="C7" s="51" t="s">
        <v>31</v>
      </c>
      <c r="D7" s="93" t="s">
        <v>11</v>
      </c>
      <c r="E7" s="94"/>
      <c r="F7" s="94"/>
      <c r="G7" s="23">
        <f t="shared" ref="G7:N7" si="0">SUM(G11:G27)</f>
        <v>0</v>
      </c>
      <c r="H7" s="61">
        <f t="shared" si="0"/>
        <v>0</v>
      </c>
      <c r="I7" s="62">
        <f t="shared" si="0"/>
        <v>0</v>
      </c>
      <c r="J7" s="63">
        <f t="shared" si="0"/>
        <v>0</v>
      </c>
      <c r="K7" s="62">
        <f t="shared" si="0"/>
        <v>297</v>
      </c>
      <c r="L7" s="64">
        <f t="shared" si="0"/>
        <v>0</v>
      </c>
      <c r="M7" s="61">
        <f t="shared" si="0"/>
        <v>297</v>
      </c>
      <c r="N7" s="65">
        <f t="shared" si="0"/>
        <v>297</v>
      </c>
      <c r="O7" s="12"/>
    </row>
    <row r="8" spans="1:17" ht="36" customHeight="1" thickTop="1" thickBot="1">
      <c r="A8" s="95"/>
      <c r="B8" s="97" t="s">
        <v>12</v>
      </c>
      <c r="C8" s="97" t="s">
        <v>13</v>
      </c>
      <c r="D8" s="99" t="s">
        <v>27</v>
      </c>
      <c r="E8" s="98" t="s">
        <v>14</v>
      </c>
      <c r="F8" s="100" t="s">
        <v>25</v>
      </c>
      <c r="G8" s="101" t="s">
        <v>15</v>
      </c>
      <c r="H8" s="82" t="s">
        <v>16</v>
      </c>
      <c r="I8" s="83" t="s">
        <v>26</v>
      </c>
      <c r="J8" s="84" t="s">
        <v>28</v>
      </c>
      <c r="K8" s="85" t="s">
        <v>22</v>
      </c>
      <c r="L8" s="86"/>
      <c r="M8" s="87" t="s">
        <v>17</v>
      </c>
      <c r="N8" s="88" t="s">
        <v>18</v>
      </c>
      <c r="O8" s="77" t="s">
        <v>19</v>
      </c>
      <c r="P8" s="2"/>
    </row>
    <row r="9" spans="1:17" ht="36" customHeight="1" thickTop="1" thickBot="1">
      <c r="A9" s="96"/>
      <c r="B9" s="98"/>
      <c r="C9" s="98"/>
      <c r="D9" s="98"/>
      <c r="E9" s="98"/>
      <c r="F9" s="100"/>
      <c r="G9" s="101"/>
      <c r="H9" s="82"/>
      <c r="I9" s="83"/>
      <c r="J9" s="84"/>
      <c r="K9" s="78" t="s">
        <v>23</v>
      </c>
      <c r="L9" s="80" t="s">
        <v>24</v>
      </c>
      <c r="M9" s="87"/>
      <c r="N9" s="88"/>
      <c r="O9" s="77"/>
      <c r="P9" s="2"/>
    </row>
    <row r="10" spans="1:17" ht="37.5" customHeight="1" thickTop="1" thickBot="1">
      <c r="A10" s="96"/>
      <c r="B10" s="98"/>
      <c r="C10" s="98"/>
      <c r="D10" s="98"/>
      <c r="E10" s="98"/>
      <c r="F10" s="100"/>
      <c r="G10" s="24" t="s">
        <v>20</v>
      </c>
      <c r="H10" s="82"/>
      <c r="I10" s="83"/>
      <c r="J10" s="84"/>
      <c r="K10" s="79"/>
      <c r="L10" s="81"/>
      <c r="M10" s="87"/>
      <c r="N10" s="88"/>
      <c r="O10" s="77"/>
      <c r="P10" s="2"/>
    </row>
    <row r="11" spans="1:17" ht="69" customHeight="1" thickTop="1">
      <c r="A11" s="25">
        <v>1</v>
      </c>
      <c r="B11" s="44">
        <v>40281</v>
      </c>
      <c r="C11" s="27"/>
      <c r="D11" s="52" t="s">
        <v>58</v>
      </c>
      <c r="E11" s="28"/>
      <c r="F11" s="29" t="s">
        <v>57</v>
      </c>
      <c r="G11" s="30"/>
      <c r="H11" s="31"/>
      <c r="I11" s="32"/>
      <c r="J11" s="33"/>
      <c r="K11" s="35">
        <v>297</v>
      </c>
      <c r="L11" s="36"/>
      <c r="M11" s="56">
        <f>SUM(J11:L11)</f>
        <v>297</v>
      </c>
      <c r="N11" s="37">
        <v>297</v>
      </c>
      <c r="O11" s="38"/>
      <c r="P11" s="2"/>
    </row>
    <row r="12" spans="1:17" ht="43.5" customHeight="1">
      <c r="A12" s="39">
        <v>2</v>
      </c>
      <c r="B12" s="44"/>
      <c r="C12" s="41"/>
      <c r="D12" s="52"/>
      <c r="E12" s="28"/>
      <c r="F12" s="29"/>
      <c r="G12" s="30"/>
      <c r="H12" s="31"/>
      <c r="I12" s="32"/>
      <c r="J12" s="33"/>
      <c r="K12" s="35"/>
      <c r="L12" s="36"/>
      <c r="M12" s="56"/>
      <c r="N12" s="40"/>
      <c r="O12" s="38"/>
      <c r="P12" s="2"/>
    </row>
    <row r="13" spans="1:17" ht="40.5" customHeight="1">
      <c r="A13" s="39">
        <v>3</v>
      </c>
      <c r="B13" s="44"/>
      <c r="C13" s="27"/>
      <c r="D13" s="52"/>
      <c r="E13" s="28"/>
      <c r="F13" s="29"/>
      <c r="G13" s="30"/>
      <c r="H13" s="31"/>
      <c r="I13" s="32"/>
      <c r="J13" s="33"/>
      <c r="K13" s="35"/>
      <c r="L13" s="36"/>
      <c r="M13" s="56"/>
      <c r="N13" s="40"/>
      <c r="O13" s="38" t="str">
        <f t="shared" ref="O13:O27" si="1">IF(F13="Milano","X","")</f>
        <v/>
      </c>
      <c r="P13" s="2"/>
    </row>
    <row r="14" spans="1:17" ht="40.5" customHeight="1">
      <c r="A14" s="39">
        <v>4</v>
      </c>
      <c r="B14" s="26"/>
      <c r="C14" s="27"/>
      <c r="D14" s="52"/>
      <c r="E14" s="28"/>
      <c r="F14" s="29"/>
      <c r="G14" s="30"/>
      <c r="H14" s="31"/>
      <c r="I14" s="32"/>
      <c r="J14" s="33"/>
      <c r="K14" s="35"/>
      <c r="L14" s="36"/>
      <c r="M14" s="56"/>
      <c r="N14" s="40"/>
      <c r="O14" s="38" t="str">
        <f t="shared" si="1"/>
        <v/>
      </c>
      <c r="P14" s="2"/>
    </row>
    <row r="15" spans="1:17" ht="30" customHeight="1">
      <c r="A15" s="39">
        <v>5</v>
      </c>
      <c r="B15" s="26"/>
      <c r="C15" s="27"/>
      <c r="D15" s="28"/>
      <c r="E15" s="28"/>
      <c r="F15" s="29"/>
      <c r="G15" s="30"/>
      <c r="H15" s="31">
        <f t="shared" ref="H15:H27" si="2">IF($D$3="si",($G$5*G15),IF($D$3="no",G15*$G$4,0))</f>
        <v>0</v>
      </c>
      <c r="I15" s="32"/>
      <c r="J15" s="33"/>
      <c r="K15" s="35"/>
      <c r="L15" s="36"/>
      <c r="M15" s="56">
        <f t="shared" ref="M15:M27" si="3">SUM(H15:L15)</f>
        <v>0</v>
      </c>
      <c r="N15" s="40"/>
      <c r="O15" s="38" t="str">
        <f t="shared" si="1"/>
        <v/>
      </c>
      <c r="P15" s="2"/>
    </row>
    <row r="16" spans="1:17" ht="30" customHeight="1">
      <c r="A16" s="39">
        <v>6</v>
      </c>
      <c r="B16" s="26"/>
      <c r="C16" s="27"/>
      <c r="D16" s="28"/>
      <c r="E16" s="28"/>
      <c r="F16" s="29"/>
      <c r="G16" s="30"/>
      <c r="H16" s="31">
        <f t="shared" si="2"/>
        <v>0</v>
      </c>
      <c r="I16" s="32"/>
      <c r="J16" s="33"/>
      <c r="K16" s="35"/>
      <c r="L16" s="36"/>
      <c r="M16" s="56">
        <f t="shared" si="3"/>
        <v>0</v>
      </c>
      <c r="N16" s="40"/>
      <c r="O16" s="38" t="str">
        <f t="shared" si="1"/>
        <v/>
      </c>
      <c r="P16" s="2"/>
    </row>
    <row r="17" spans="1:16" ht="30" customHeight="1">
      <c r="A17" s="39">
        <v>7</v>
      </c>
      <c r="B17" s="26"/>
      <c r="C17" s="27"/>
      <c r="D17" s="28"/>
      <c r="E17" s="28"/>
      <c r="F17" s="29"/>
      <c r="G17" s="30"/>
      <c r="H17" s="31">
        <f t="shared" si="2"/>
        <v>0</v>
      </c>
      <c r="I17" s="32"/>
      <c r="J17" s="33"/>
      <c r="K17" s="35"/>
      <c r="L17" s="36"/>
      <c r="M17" s="56">
        <f t="shared" si="3"/>
        <v>0</v>
      </c>
      <c r="N17" s="40"/>
      <c r="O17" s="38" t="str">
        <f t="shared" si="1"/>
        <v/>
      </c>
      <c r="P17" s="2"/>
    </row>
    <row r="18" spans="1:16" ht="30" customHeight="1">
      <c r="A18" s="39">
        <v>8</v>
      </c>
      <c r="B18" s="26"/>
      <c r="C18" s="27"/>
      <c r="D18" s="28"/>
      <c r="E18" s="28"/>
      <c r="F18" s="29"/>
      <c r="G18" s="30"/>
      <c r="H18" s="31">
        <f t="shared" si="2"/>
        <v>0</v>
      </c>
      <c r="I18" s="32"/>
      <c r="J18" s="33"/>
      <c r="K18" s="35"/>
      <c r="L18" s="36"/>
      <c r="M18" s="56">
        <f t="shared" si="3"/>
        <v>0</v>
      </c>
      <c r="N18" s="40"/>
      <c r="O18" s="38" t="str">
        <f t="shared" si="1"/>
        <v/>
      </c>
      <c r="P18" s="2"/>
    </row>
    <row r="19" spans="1:16" ht="30" customHeight="1">
      <c r="A19" s="39">
        <v>9</v>
      </c>
      <c r="B19" s="26"/>
      <c r="C19" s="41"/>
      <c r="D19" s="28"/>
      <c r="E19" s="28"/>
      <c r="F19" s="42"/>
      <c r="G19" s="30"/>
      <c r="H19" s="31">
        <f t="shared" si="2"/>
        <v>0</v>
      </c>
      <c r="I19" s="32"/>
      <c r="J19" s="33"/>
      <c r="K19" s="35"/>
      <c r="L19" s="36"/>
      <c r="M19" s="56">
        <f t="shared" si="3"/>
        <v>0</v>
      </c>
      <c r="N19" s="40"/>
      <c r="O19" s="38" t="str">
        <f t="shared" si="1"/>
        <v/>
      </c>
      <c r="P19" s="2"/>
    </row>
    <row r="20" spans="1:16" ht="30" customHeight="1">
      <c r="A20" s="39">
        <v>10</v>
      </c>
      <c r="B20" s="26"/>
      <c r="C20" s="41"/>
      <c r="D20" s="28"/>
      <c r="E20" s="28"/>
      <c r="F20" s="42"/>
      <c r="G20" s="30"/>
      <c r="H20" s="31">
        <f t="shared" si="2"/>
        <v>0</v>
      </c>
      <c r="I20" s="32"/>
      <c r="J20" s="33"/>
      <c r="K20" s="35"/>
      <c r="L20" s="36"/>
      <c r="M20" s="56">
        <f t="shared" si="3"/>
        <v>0</v>
      </c>
      <c r="N20" s="40"/>
      <c r="O20" s="38" t="str">
        <f t="shared" si="1"/>
        <v/>
      </c>
      <c r="P20" s="2"/>
    </row>
    <row r="21" spans="1:16" ht="30" customHeight="1">
      <c r="A21" s="39">
        <v>11</v>
      </c>
      <c r="B21" s="26"/>
      <c r="C21" s="41"/>
      <c r="D21" s="28"/>
      <c r="E21" s="28"/>
      <c r="F21" s="42"/>
      <c r="G21" s="30"/>
      <c r="H21" s="31">
        <f t="shared" si="2"/>
        <v>0</v>
      </c>
      <c r="I21" s="32"/>
      <c r="J21" s="33"/>
      <c r="K21" s="35"/>
      <c r="L21" s="36"/>
      <c r="M21" s="56">
        <f t="shared" si="3"/>
        <v>0</v>
      </c>
      <c r="N21" s="40"/>
      <c r="O21" s="38" t="str">
        <f t="shared" si="1"/>
        <v/>
      </c>
      <c r="P21" s="2"/>
    </row>
    <row r="22" spans="1:16" ht="30" customHeight="1">
      <c r="A22" s="39">
        <v>12</v>
      </c>
      <c r="B22" s="26"/>
      <c r="C22" s="41"/>
      <c r="D22" s="28"/>
      <c r="E22" s="28"/>
      <c r="F22" s="42"/>
      <c r="G22" s="30"/>
      <c r="H22" s="31">
        <f t="shared" si="2"/>
        <v>0</v>
      </c>
      <c r="I22" s="32"/>
      <c r="J22" s="33"/>
      <c r="K22" s="35"/>
      <c r="L22" s="36"/>
      <c r="M22" s="56">
        <f t="shared" si="3"/>
        <v>0</v>
      </c>
      <c r="N22" s="40"/>
      <c r="O22" s="38" t="str">
        <f t="shared" si="1"/>
        <v/>
      </c>
      <c r="P22" s="2"/>
    </row>
    <row r="23" spans="1:16" ht="30" customHeight="1">
      <c r="A23" s="39">
        <v>53</v>
      </c>
      <c r="B23" s="26"/>
      <c r="C23" s="41"/>
      <c r="D23" s="28"/>
      <c r="E23" s="28"/>
      <c r="F23" s="42"/>
      <c r="G23" s="30"/>
      <c r="H23" s="31">
        <f t="shared" si="2"/>
        <v>0</v>
      </c>
      <c r="I23" s="32"/>
      <c r="J23" s="33"/>
      <c r="K23" s="35"/>
      <c r="L23" s="36"/>
      <c r="M23" s="56">
        <f t="shared" si="3"/>
        <v>0</v>
      </c>
      <c r="N23" s="40"/>
      <c r="O23" s="38" t="str">
        <f t="shared" si="1"/>
        <v/>
      </c>
      <c r="P23" s="2"/>
    </row>
    <row r="24" spans="1:16" ht="30" customHeight="1">
      <c r="A24" s="39">
        <v>54</v>
      </c>
      <c r="B24" s="44"/>
      <c r="C24" s="41"/>
      <c r="D24" s="46"/>
      <c r="E24" s="42"/>
      <c r="F24" s="43"/>
      <c r="G24" s="30"/>
      <c r="H24" s="31">
        <f t="shared" si="2"/>
        <v>0</v>
      </c>
      <c r="I24" s="45"/>
      <c r="J24" s="34"/>
      <c r="K24" s="35"/>
      <c r="L24" s="36"/>
      <c r="M24" s="56">
        <f t="shared" si="3"/>
        <v>0</v>
      </c>
      <c r="N24" s="40"/>
      <c r="O24" s="38" t="str">
        <f t="shared" si="1"/>
        <v/>
      </c>
      <c r="P24" s="2"/>
    </row>
    <row r="25" spans="1:16" ht="30" customHeight="1">
      <c r="A25" s="39">
        <v>55</v>
      </c>
      <c r="B25" s="44"/>
      <c r="C25" s="41"/>
      <c r="D25" s="46"/>
      <c r="E25" s="42"/>
      <c r="F25" s="43"/>
      <c r="G25" s="30"/>
      <c r="H25" s="31">
        <f t="shared" si="2"/>
        <v>0</v>
      </c>
      <c r="I25" s="45"/>
      <c r="J25" s="34"/>
      <c r="K25" s="35"/>
      <c r="L25" s="36"/>
      <c r="M25" s="56">
        <f t="shared" si="3"/>
        <v>0</v>
      </c>
      <c r="N25" s="40"/>
      <c r="O25" s="38" t="str">
        <f t="shared" si="1"/>
        <v/>
      </c>
      <c r="P25" s="2"/>
    </row>
    <row r="26" spans="1:16" ht="30" customHeight="1">
      <c r="A26" s="39">
        <v>56</v>
      </c>
      <c r="B26" s="44"/>
      <c r="C26" s="41"/>
      <c r="D26" s="46"/>
      <c r="E26" s="42"/>
      <c r="F26" s="43"/>
      <c r="G26" s="30"/>
      <c r="H26" s="31">
        <f t="shared" si="2"/>
        <v>0</v>
      </c>
      <c r="I26" s="45"/>
      <c r="J26" s="34"/>
      <c r="K26" s="35"/>
      <c r="L26" s="36"/>
      <c r="M26" s="56">
        <f t="shared" si="3"/>
        <v>0</v>
      </c>
      <c r="N26" s="40"/>
      <c r="O26" s="38" t="str">
        <f t="shared" si="1"/>
        <v/>
      </c>
      <c r="P26" s="2"/>
    </row>
    <row r="27" spans="1:16" ht="30" customHeight="1">
      <c r="A27" s="39">
        <v>57</v>
      </c>
      <c r="B27" s="44"/>
      <c r="C27" s="41"/>
      <c r="D27" s="46"/>
      <c r="E27" s="42"/>
      <c r="F27" s="43"/>
      <c r="G27" s="30"/>
      <c r="H27" s="31">
        <f t="shared" si="2"/>
        <v>0</v>
      </c>
      <c r="I27" s="45"/>
      <c r="J27" s="34"/>
      <c r="K27" s="35"/>
      <c r="L27" s="36"/>
      <c r="M27" s="56">
        <f t="shared" si="3"/>
        <v>0</v>
      </c>
      <c r="N27" s="40"/>
      <c r="O27" s="38" t="str">
        <f t="shared" si="1"/>
        <v/>
      </c>
      <c r="P27" s="2"/>
    </row>
  </sheetData>
  <mergeCells count="24">
    <mergeCell ref="I8:I10"/>
    <mergeCell ref="J8:J10"/>
    <mergeCell ref="K8:L8"/>
    <mergeCell ref="M8:M10"/>
    <mergeCell ref="N8:N10"/>
    <mergeCell ref="O8:O10"/>
    <mergeCell ref="K9:K10"/>
    <mergeCell ref="L9:L10"/>
    <mergeCell ref="M5:N5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B1:C1"/>
    <mergeCell ref="D1:E1"/>
    <mergeCell ref="B2:C2"/>
    <mergeCell ref="D2:E2"/>
    <mergeCell ref="B3:C3"/>
    <mergeCell ref="D3:E3"/>
  </mergeCells>
  <conditionalFormatting sqref="L1">
    <cfRule type="cellIs" dxfId="0" priority="1" operator="notEqual">
      <formula>0</formula>
    </cfRule>
  </conditionalFormatting>
  <dataValidations count="14">
    <dataValidation type="list" allowBlank="1" showInputMessage="1" showErrorMessage="1" sqref="D3:E3">
      <formula1>$P$1:$P$2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:B1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:I8">
      <formula1>0</formula1>
      <formula2>0</formula2>
    </dataValidation>
    <dataValidation type="textLength" operator="greaterThan" allowBlank="1" sqref="C12 C24:C27">
      <formula1>1</formula1>
      <formula2>0</formula2>
    </dataValidation>
    <dataValidation type="date" operator="greaterThanOrEqual" showErrorMessage="1" errorTitle="Data" error="Inserire una data superiore al 1/11/2000" sqref="B11:B13 B24:B27">
      <formula1>36831</formula1>
      <formula2>0</formula2>
    </dataValidation>
    <dataValidation type="textLength" operator="greaterThan" sqref="F19:F27">
      <formula1>1</formula1>
      <formula2>0</formula2>
    </dataValidation>
    <dataValidation type="textLength" operator="greaterThan" allowBlank="1" showErrorMessage="1" sqref="E19:E23 D24:E27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J8:K8">
      <formula1>0</formula1>
      <formula2>0</formula2>
    </dataValidation>
    <dataValidation type="whole" operator="greaterThanOrEqual" allowBlank="1" showErrorMessage="1" errorTitle="Valore" error="Inserire un numero maggiore o uguale a 0 (zero)!" sqref="M11:M27">
      <formula1>0</formula1>
      <formula2>0</formula2>
    </dataValidation>
    <dataValidation type="decimal" operator="greaterThanOrEqual" allowBlank="1" showErrorMessage="1" errorTitle="Valore" error="Inserire un numero maggiore o uguale a 0 (zero)!" sqref="H11:I11 J11:L12 J13:K23 I17:I23 L18:L23 H12:H27 I24:L27">
      <formula1>0</formula1>
      <formula2>0</formula2>
    </dataValidation>
  </dataValidations>
  <printOptions horizontalCentered="1" verticalCentered="1"/>
  <pageMargins left="0.78749999999999998" right="0.78749999999999998" top="0.59097222222222223" bottom="0.59097222222222223" header="0.31527777777777777" footer="0.31527777777777777"/>
  <pageSetup paperSize="9" scale="33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10</vt:i4>
      </vt:variant>
    </vt:vector>
  </HeadingPairs>
  <TitlesOfParts>
    <vt:vector size="15" baseType="lpstr">
      <vt:lpstr>Nota Spese Estero OMR</vt:lpstr>
      <vt:lpstr>Nota Spese Estero DHS</vt:lpstr>
      <vt:lpstr>Nota Spese Estero USD</vt:lpstr>
      <vt:lpstr>Nota Spese Italia</vt:lpstr>
      <vt:lpstr>Nota Spese GBP</vt:lpstr>
      <vt:lpstr>'Nota Spese Estero DHS'!Area_stampa</vt:lpstr>
      <vt:lpstr>'Nota Spese Estero OMR'!Area_stampa</vt:lpstr>
      <vt:lpstr>'Nota Spese Estero USD'!Area_stampa</vt:lpstr>
      <vt:lpstr>'Nota Spese GBP'!Area_stampa</vt:lpstr>
      <vt:lpstr>'Nota Spese Italia'!Area_stampa</vt:lpstr>
      <vt:lpstr>'Nota Spese Estero DHS'!Titoli_stampa</vt:lpstr>
      <vt:lpstr>'Nota Spese Estero OMR'!Titoli_stampa</vt:lpstr>
      <vt:lpstr>'Nota Spese Estero USD'!Titoli_stampa</vt:lpstr>
      <vt:lpstr>'Nota Spese GBP'!Titoli_stampa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ht amministrazione</cp:lastModifiedBy>
  <cp:revision>1</cp:revision>
  <cp:lastPrinted>2010-05-25T09:04:11Z</cp:lastPrinted>
  <dcterms:created xsi:type="dcterms:W3CDTF">2007-03-06T14:42:56Z</dcterms:created>
  <dcterms:modified xsi:type="dcterms:W3CDTF">2010-05-31T13:07:07Z</dcterms:modified>
</cp:coreProperties>
</file>