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33" activeTab="0"/>
  </bookViews>
  <sheets>
    <sheet name="Nota Spese USD" sheetId="1" r:id="rId1"/>
  </sheets>
  <definedNames>
    <definedName name="_xlnm.Print_Area" localSheetId="0">'Nota Spese USD'!$A$1:$R$29</definedName>
    <definedName name="_xlnm.Print_Titles" localSheetId="0">'Nota Spese USD'!$1:$10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<sst xmlns="http://schemas.openxmlformats.org/spreadsheetml/2006/main" count="68" uniqueCount="56">
  <si>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</si>
  <si>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</si>
  <si>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</si>
  <si>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</si>
  <si>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</si>
  <si>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</si>
  <si>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</si>
  <si>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</si>
  <si>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</si>
  <si>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Consumo autovettura -</t>
  </si>
  <si>
    <t>TOTALI DEL MESE</t>
  </si>
  <si>
    <t>DATA</t>
  </si>
  <si>
    <t>COMMESSA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</si>
  <si>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</si>
  <si>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</si>
  <si>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</si>
  <si>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</si>
  <si>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</si>
  <si>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</si>
  <si>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</si>
  <si>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</si>
  <si>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</si>
  <si>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</si>
  <si>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</si>
  <si>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</si>
  <si>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</si>
  <si>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</si>
  <si>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ESTERO</t>
  </si>
  <si>
    <t>Check</t>
  </si>
  <si>
    <t>Valuta</t>
  </si>
  <si>
    <t>Paese</t>
  </si>
  <si>
    <t>Firma</t>
  </si>
  <si>
    <t xml:space="preserve">Verificato 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</si>
  <si>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</si>
  <si>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</si>
  <si>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</si>
  <si>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</si>
  <si>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</si>
  <si>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Marco Bettini</t>
  </si>
  <si>
    <t>OTTOBRE</t>
  </si>
  <si>
    <t>10_01</t>
  </si>
  <si>
    <t>(importi in Valuta  US $)</t>
  </si>
  <si>
    <t>Washington</t>
  </si>
  <si>
    <t>US $</t>
  </si>
  <si>
    <t>Soldi restituiti</t>
  </si>
  <si>
    <t>Dollar Rent a Car</t>
  </si>
  <si>
    <t>DC Parking Meters Washington</t>
  </si>
  <si>
    <t>Hooters</t>
  </si>
  <si>
    <t>Bethesda North Marriott Marketplace</t>
  </si>
  <si>
    <t xml:space="preserve">Good Guys </t>
  </si>
  <si>
    <r>
      <t xml:space="preserve">39,15 </t>
    </r>
    <r>
      <rPr>
        <b/>
        <sz val="12"/>
        <rFont val="Gulim"/>
        <family val="0"/>
      </rPr>
      <t>CORPORATION WASHINGTON</t>
    </r>
  </si>
  <si>
    <t>Bethesda North Marriott HOTEL</t>
  </si>
  <si>
    <t>€ 18,44 + 88,19 + 117,49</t>
  </si>
  <si>
    <t>Marinelli RD Bethesda North Marriott</t>
  </si>
  <si>
    <t>PRELIEVO con CC Aziendale</t>
  </si>
  <si>
    <t>ù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</si>
</sst>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_-[$€-2]\ * #,##0.00_-;\-[$€-2]\ * #,##0.00_-;_-[$€-2]\ * &quot;-&quot;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b/>
      <i/>
      <sz val="20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u val="single"/>
      <sz val="14"/>
      <name val="Gulim"/>
      <family val="2"/>
    </font>
    <font>
      <b/>
      <sz val="12"/>
      <name val="Gulim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ck">
        <color indexed="8"/>
      </left>
      <right/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/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thin"/>
    </border>
    <border>
      <left/>
      <right/>
      <top/>
      <bottom style="hair">
        <color indexed="8"/>
      </bottom>
    </border>
    <border>
      <left style="thick"/>
      <right style="thick"/>
      <top style="hair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ck"/>
    </border>
    <border>
      <left/>
      <right style="thick">
        <color indexed="8"/>
      </right>
      <top style="thin"/>
      <bottom/>
    </border>
    <border>
      <left/>
      <right style="thick">
        <color indexed="8"/>
      </right>
      <top/>
      <bottom style="thick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n">
        <color indexed="8"/>
      </left>
      <right/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/>
      <top style="medium">
        <color indexed="8"/>
      </top>
      <bottom style="thick">
        <color indexed="8"/>
      </bottom>
    </border>
    <border>
      <left/>
      <right/>
      <top style="medium">
        <color indexed="8"/>
      </top>
      <bottom style="thick">
        <color indexed="8"/>
      </bottom>
    </border>
    <border>
      <left/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4" fontId="0" fillId="0" borderId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66" fontId="3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66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64" fontId="2" fillId="34" borderId="12" xfId="42" applyFont="1" applyFill="1" applyBorder="1" applyAlignment="1" applyProtection="1">
      <alignment horizontal="right" vertical="center"/>
      <protection locked="0"/>
    </xf>
    <xf numFmtId="167" fontId="2" fillId="34" borderId="16" xfId="42" applyNumberFormat="1" applyFont="1" applyFill="1" applyBorder="1" applyAlignment="1" applyProtection="1">
      <alignment horizontal="right" vertical="center"/>
      <protection locked="0"/>
    </xf>
    <xf numFmtId="38" fontId="2" fillId="35" borderId="17" xfId="0" applyNumberFormat="1" applyFont="1" applyFill="1" applyBorder="1" applyAlignment="1" applyProtection="1">
      <alignment horizontal="center" vertical="center"/>
      <protection/>
    </xf>
    <xf numFmtId="168" fontId="2" fillId="35" borderId="18" xfId="0" applyNumberFormat="1" applyFont="1" applyFill="1" applyBorder="1" applyAlignment="1" applyProtection="1">
      <alignment horizontal="right" vertical="center"/>
      <protection/>
    </xf>
    <xf numFmtId="168" fontId="2" fillId="35" borderId="19" xfId="0" applyNumberFormat="1" applyFont="1" applyFill="1" applyBorder="1" applyAlignment="1" applyProtection="1">
      <alignment horizontal="right" vertical="center"/>
      <protection/>
    </xf>
    <xf numFmtId="168" fontId="2" fillId="35" borderId="20" xfId="0" applyNumberFormat="1" applyFont="1" applyFill="1" applyBorder="1" applyAlignment="1" applyProtection="1">
      <alignment horizontal="right" vertical="center"/>
      <protection/>
    </xf>
    <xf numFmtId="0" fontId="2" fillId="35" borderId="21" xfId="0" applyFont="1" applyFill="1" applyBorder="1" applyAlignment="1" applyProtection="1">
      <alignment horizontal="center" vertical="center" wrapText="1"/>
      <protection/>
    </xf>
    <xf numFmtId="169" fontId="2" fillId="36" borderId="22" xfId="0" applyNumberFormat="1" applyFont="1" applyFill="1" applyBorder="1" applyAlignment="1" applyProtection="1">
      <alignment horizontal="center" vertical="center"/>
      <protection/>
    </xf>
    <xf numFmtId="170" fontId="2" fillId="0" borderId="23" xfId="0" applyNumberFormat="1" applyFont="1" applyBorder="1" applyAlignment="1" applyProtection="1">
      <alignment horizontal="center" vertical="center"/>
      <protection locked="0"/>
    </xf>
    <xf numFmtId="49" fontId="2" fillId="0" borderId="23" xfId="0" applyNumberFormat="1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38" fontId="2" fillId="0" borderId="25" xfId="0" applyNumberFormat="1" applyFont="1" applyBorder="1" applyAlignment="1" applyProtection="1">
      <alignment horizontal="center" vertical="center"/>
      <protection locked="0"/>
    </xf>
    <xf numFmtId="171" fontId="2" fillId="0" borderId="26" xfId="0" applyNumberFormat="1" applyFont="1" applyBorder="1" applyAlignment="1" applyProtection="1">
      <alignment horizontal="right" vertical="center"/>
      <protection/>
    </xf>
    <xf numFmtId="171" fontId="2" fillId="0" borderId="27" xfId="0" applyNumberFormat="1" applyFont="1" applyBorder="1" applyAlignment="1" applyProtection="1">
      <alignment horizontal="right" vertical="center"/>
      <protection locked="0"/>
    </xf>
    <xf numFmtId="171" fontId="2" fillId="0" borderId="23" xfId="0" applyNumberFormat="1" applyFont="1" applyBorder="1" applyAlignment="1" applyProtection="1">
      <alignment horizontal="right" vertical="center"/>
      <protection locked="0"/>
    </xf>
    <xf numFmtId="171" fontId="2" fillId="0" borderId="28" xfId="0" applyNumberFormat="1" applyFont="1" applyBorder="1" applyAlignment="1" applyProtection="1">
      <alignment horizontal="right" vertical="center"/>
      <protection locked="0"/>
    </xf>
    <xf numFmtId="171" fontId="2" fillId="0" borderId="29" xfId="0" applyNumberFormat="1" applyFont="1" applyBorder="1" applyAlignment="1" applyProtection="1">
      <alignment horizontal="right" vertical="center"/>
      <protection locked="0"/>
    </xf>
    <xf numFmtId="171" fontId="2" fillId="0" borderId="30" xfId="0" applyNumberFormat="1" applyFont="1" applyBorder="1" applyAlignment="1" applyProtection="1">
      <alignment horizontal="right" vertical="center"/>
      <protection locked="0"/>
    </xf>
    <xf numFmtId="164" fontId="2" fillId="33" borderId="31" xfId="42" applyFont="1" applyFill="1" applyBorder="1" applyAlignment="1" applyProtection="1">
      <alignment horizontal="right" vertical="center"/>
      <protection/>
    </xf>
    <xf numFmtId="4" fontId="2" fillId="34" borderId="32" xfId="0" applyNumberFormat="1" applyFont="1" applyFill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/>
    </xf>
    <xf numFmtId="169" fontId="2" fillId="36" borderId="33" xfId="0" applyNumberFormat="1" applyFont="1" applyFill="1" applyBorder="1" applyAlignment="1" applyProtection="1">
      <alignment horizontal="center" vertical="center"/>
      <protection/>
    </xf>
    <xf numFmtId="4" fontId="2" fillId="34" borderId="31" xfId="0" applyNumberFormat="1" applyFont="1" applyFill="1" applyBorder="1" applyAlignment="1" applyProtection="1">
      <alignment vertical="center"/>
      <protection locked="0"/>
    </xf>
    <xf numFmtId="49" fontId="2" fillId="0" borderId="34" xfId="0" applyNumberFormat="1" applyFont="1" applyBorder="1" applyAlignment="1" applyProtection="1">
      <alignment horizontal="left" vertical="center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170" fontId="2" fillId="0" borderId="34" xfId="0" applyNumberFormat="1" applyFont="1" applyBorder="1" applyAlignment="1" applyProtection="1">
      <alignment horizontal="center" vertical="center"/>
      <protection locked="0"/>
    </xf>
    <xf numFmtId="171" fontId="2" fillId="0" borderId="35" xfId="0" applyNumberFormat="1" applyFont="1" applyBorder="1" applyAlignment="1" applyProtection="1">
      <alignment horizontal="righ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5" fontId="4" fillId="0" borderId="36" xfId="0" applyNumberFormat="1" applyFont="1" applyBorder="1" applyAlignment="1" applyProtection="1">
      <alignment horizontal="center" vertical="center" wrapText="1"/>
      <protection/>
    </xf>
    <xf numFmtId="168" fontId="2" fillId="35" borderId="37" xfId="0" applyNumberFormat="1" applyFont="1" applyFill="1" applyBorder="1" applyAlignment="1" applyProtection="1">
      <alignment horizontal="right" vertical="center"/>
      <protection/>
    </xf>
    <xf numFmtId="0" fontId="6" fillId="37" borderId="0" xfId="0" applyNumberFormat="1" applyFont="1" applyFill="1" applyBorder="1" applyAlignment="1" applyProtection="1">
      <alignment vertical="center"/>
      <protection/>
    </xf>
    <xf numFmtId="43" fontId="3" fillId="33" borderId="12" xfId="42" applyNumberFormat="1" applyFont="1" applyFill="1" applyBorder="1" applyAlignment="1" applyProtection="1">
      <alignment horizontal="right" vertical="center"/>
      <protection/>
    </xf>
    <xf numFmtId="43" fontId="3" fillId="38" borderId="38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37" borderId="0" xfId="0" applyFont="1" applyFill="1" applyAlignment="1" applyProtection="1">
      <alignment horizontal="center" vertical="center"/>
      <protection/>
    </xf>
    <xf numFmtId="0" fontId="2" fillId="37" borderId="0" xfId="0" applyFont="1" applyFill="1" applyAlignment="1" applyProtection="1">
      <alignment vertical="center"/>
      <protection/>
    </xf>
    <xf numFmtId="4" fontId="2" fillId="37" borderId="0" xfId="0" applyNumberFormat="1" applyFont="1" applyFill="1" applyAlignment="1" applyProtection="1">
      <alignment vertical="center"/>
      <protection/>
    </xf>
    <xf numFmtId="0" fontId="11" fillId="37" borderId="39" xfId="0" applyFont="1" applyFill="1" applyBorder="1" applyAlignment="1" applyProtection="1">
      <alignment vertical="center"/>
      <protection/>
    </xf>
    <xf numFmtId="0" fontId="2" fillId="37" borderId="39" xfId="0" applyFont="1" applyFill="1" applyBorder="1" applyAlignment="1" applyProtection="1">
      <alignment vertical="center"/>
      <protection/>
    </xf>
    <xf numFmtId="43" fontId="3" fillId="34" borderId="12" xfId="42" applyNumberFormat="1" applyFont="1" applyFill="1" applyBorder="1" applyAlignment="1" applyProtection="1">
      <alignment horizontal="right" vertical="center"/>
      <protection locked="0"/>
    </xf>
    <xf numFmtId="171" fontId="2" fillId="0" borderId="40" xfId="0" applyNumberFormat="1" applyFont="1" applyBorder="1" applyAlignment="1" applyProtection="1">
      <alignment horizontal="right" vertical="center"/>
      <protection locked="0"/>
    </xf>
    <xf numFmtId="0" fontId="2" fillId="37" borderId="0" xfId="0" applyFont="1" applyFill="1" applyBorder="1" applyAlignment="1" applyProtection="1">
      <alignment vertical="center"/>
      <protection/>
    </xf>
    <xf numFmtId="0" fontId="3" fillId="0" borderId="41" xfId="0" applyFont="1" applyBorder="1" applyAlignment="1" applyProtection="1">
      <alignment horizontal="right" vertical="center" wrapText="1"/>
      <protection/>
    </xf>
    <xf numFmtId="0" fontId="3" fillId="0" borderId="41" xfId="0" applyFont="1" applyBorder="1" applyAlignment="1" applyProtection="1">
      <alignment vertical="center"/>
      <protection/>
    </xf>
    <xf numFmtId="0" fontId="3" fillId="0" borderId="41" xfId="0" applyFont="1" applyBorder="1" applyAlignment="1" applyProtection="1">
      <alignment horizontal="right" vertical="center"/>
      <protection/>
    </xf>
    <xf numFmtId="3" fontId="2" fillId="0" borderId="24" xfId="0" applyNumberFormat="1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40" fontId="3" fillId="0" borderId="41" xfId="0" applyNumberFormat="1" applyFont="1" applyBorder="1" applyAlignment="1" applyProtection="1">
      <alignment vertical="center" wrapText="1"/>
      <protection/>
    </xf>
    <xf numFmtId="0" fontId="2" fillId="0" borderId="24" xfId="0" applyFont="1" applyBorder="1" applyAlignment="1" applyProtection="1">
      <alignment horizontal="left" vertical="center" wrapText="1"/>
      <protection locked="0"/>
    </xf>
    <xf numFmtId="8" fontId="3" fillId="0" borderId="41" xfId="0" applyNumberFormat="1" applyFont="1" applyBorder="1" applyAlignment="1" applyProtection="1">
      <alignment horizontal="right" vertical="center" wrapText="1"/>
      <protection/>
    </xf>
    <xf numFmtId="171" fontId="2" fillId="0" borderId="40" xfId="0" applyNumberFormat="1" applyFont="1" applyFill="1" applyBorder="1" applyAlignment="1" applyProtection="1">
      <alignment horizontal="right" vertical="center"/>
      <protection locked="0"/>
    </xf>
    <xf numFmtId="8" fontId="2" fillId="0" borderId="0" xfId="0" applyNumberFormat="1" applyFont="1" applyAlignment="1" applyProtection="1">
      <alignment vertical="center"/>
      <protection/>
    </xf>
    <xf numFmtId="172" fontId="2" fillId="0" borderId="0" xfId="0" applyNumberFormat="1" applyFont="1" applyAlignment="1" applyProtection="1">
      <alignment vertical="center"/>
      <protection/>
    </xf>
    <xf numFmtId="0" fontId="2" fillId="0" borderId="24" xfId="0" applyFont="1" applyFill="1" applyBorder="1" applyAlignment="1" applyProtection="1">
      <alignment horizontal="left" vertical="center"/>
      <protection locked="0"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49" fontId="3" fillId="34" borderId="45" xfId="0" applyNumberFormat="1" applyFont="1" applyFill="1" applyBorder="1" applyAlignment="1" applyProtection="1">
      <alignment horizontal="left" vertical="center"/>
      <protection/>
    </xf>
    <xf numFmtId="49" fontId="3" fillId="34" borderId="45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4" fontId="2" fillId="0" borderId="37" xfId="0" applyNumberFormat="1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textRotation="180"/>
      <protection/>
    </xf>
    <xf numFmtId="0" fontId="2" fillId="35" borderId="46" xfId="0" applyFont="1" applyFill="1" applyBorder="1" applyAlignment="1" applyProtection="1">
      <alignment horizontal="center" vertical="center" wrapText="1"/>
      <protection/>
    </xf>
    <xf numFmtId="0" fontId="2" fillId="35" borderId="47" xfId="0" applyFont="1" applyFill="1" applyBorder="1" applyAlignment="1" applyProtection="1">
      <alignment horizontal="center" vertical="center" wrapText="1"/>
      <protection/>
    </xf>
    <xf numFmtId="0" fontId="2" fillId="35" borderId="48" xfId="0" applyFont="1" applyFill="1" applyBorder="1" applyAlignment="1" applyProtection="1">
      <alignment horizontal="center" vertical="center" wrapText="1"/>
      <protection/>
    </xf>
    <xf numFmtId="0" fontId="2" fillId="35" borderId="49" xfId="0" applyFont="1" applyFill="1" applyBorder="1" applyAlignment="1" applyProtection="1">
      <alignment horizontal="center" vertical="center" wrapText="1"/>
      <protection/>
    </xf>
    <xf numFmtId="0" fontId="3" fillId="38" borderId="50" xfId="0" applyNumberFormat="1" applyFont="1" applyFill="1" applyBorder="1" applyAlignment="1" applyProtection="1">
      <alignment horizontal="center" vertical="center"/>
      <protection/>
    </xf>
    <xf numFmtId="0" fontId="2" fillId="39" borderId="51" xfId="0" applyNumberFormat="1" applyFont="1" applyFill="1" applyBorder="1" applyAlignment="1" applyProtection="1">
      <alignment horizontal="center" vertical="center"/>
      <protection/>
    </xf>
    <xf numFmtId="0" fontId="2" fillId="39" borderId="52" xfId="0" applyNumberFormat="1" applyFont="1" applyFill="1" applyBorder="1" applyAlignment="1" applyProtection="1">
      <alignment horizontal="center" vertical="center"/>
      <protection/>
    </xf>
    <xf numFmtId="0" fontId="2" fillId="39" borderId="53" xfId="0" applyNumberFormat="1" applyFont="1" applyFill="1" applyBorder="1" applyAlignment="1" applyProtection="1">
      <alignment horizontal="center" vertical="center"/>
      <protection/>
    </xf>
    <xf numFmtId="0" fontId="2" fillId="35" borderId="54" xfId="0" applyFont="1" applyFill="1" applyBorder="1" applyAlignment="1" applyProtection="1">
      <alignment horizontal="center" vertical="center" wrapText="1"/>
      <protection/>
    </xf>
    <xf numFmtId="0" fontId="2" fillId="35" borderId="55" xfId="0" applyFont="1" applyFill="1" applyBorder="1" applyAlignment="1" applyProtection="1">
      <alignment horizontal="center" vertical="center" wrapText="1"/>
      <protection/>
    </xf>
    <xf numFmtId="0" fontId="2" fillId="35" borderId="56" xfId="0" applyFont="1" applyFill="1" applyBorder="1" applyAlignment="1" applyProtection="1">
      <alignment horizontal="center" vertical="center" wrapText="1"/>
      <protection/>
    </xf>
    <xf numFmtId="0" fontId="2" fillId="35" borderId="57" xfId="0" applyFont="1" applyFill="1" applyBorder="1" applyAlignment="1" applyProtection="1">
      <alignment horizontal="center" vertical="center" wrapText="1"/>
      <protection/>
    </xf>
    <xf numFmtId="0" fontId="3" fillId="33" borderId="58" xfId="0" applyFont="1" applyFill="1" applyBorder="1" applyAlignment="1" applyProtection="1">
      <alignment horizontal="center" vertical="center" wrapText="1"/>
      <protection/>
    </xf>
    <xf numFmtId="38" fontId="2" fillId="35" borderId="59" xfId="0" applyNumberFormat="1" applyFont="1" applyFill="1" applyBorder="1" applyAlignment="1" applyProtection="1">
      <alignment horizontal="center" vertical="center"/>
      <protection/>
    </xf>
    <xf numFmtId="38" fontId="2" fillId="35" borderId="60" xfId="0" applyNumberFormat="1" applyFont="1" applyFill="1" applyBorder="1" applyAlignment="1" applyProtection="1">
      <alignment horizontal="center" vertical="center"/>
      <protection/>
    </xf>
    <xf numFmtId="38" fontId="2" fillId="35" borderId="61" xfId="0" applyNumberFormat="1" applyFont="1" applyFill="1" applyBorder="1" applyAlignment="1" applyProtection="1">
      <alignment horizontal="center" vertical="center"/>
      <protection/>
    </xf>
    <xf numFmtId="0" fontId="2" fillId="36" borderId="62" xfId="0" applyNumberFormat="1" applyFont="1" applyFill="1" applyBorder="1" applyAlignment="1" applyProtection="1">
      <alignment horizontal="center" vertical="center"/>
      <protection/>
    </xf>
    <xf numFmtId="0" fontId="2" fillId="36" borderId="18" xfId="0" applyNumberFormat="1" applyFont="1" applyFill="1" applyBorder="1" applyAlignment="1" applyProtection="1">
      <alignment horizontal="center" vertical="center"/>
      <protection/>
    </xf>
    <xf numFmtId="0" fontId="3" fillId="40" borderId="63" xfId="0" applyFont="1" applyFill="1" applyBorder="1" applyAlignment="1" applyProtection="1">
      <alignment horizontal="center" vertical="center"/>
      <protection/>
    </xf>
    <xf numFmtId="0" fontId="3" fillId="40" borderId="19" xfId="0" applyFont="1" applyFill="1" applyBorder="1" applyAlignment="1" applyProtection="1">
      <alignment horizontal="center" vertical="center"/>
      <protection/>
    </xf>
    <xf numFmtId="0" fontId="3" fillId="40" borderId="19" xfId="0" applyFont="1" applyFill="1" applyBorder="1" applyAlignment="1" applyProtection="1">
      <alignment horizontal="center" vertical="center" wrapText="1"/>
      <protection/>
    </xf>
    <xf numFmtId="0" fontId="3" fillId="40" borderId="20" xfId="0" applyFont="1" applyFill="1" applyBorder="1" applyAlignment="1" applyProtection="1">
      <alignment horizontal="center" vertical="center" wrapText="1"/>
      <protection/>
    </xf>
    <xf numFmtId="0" fontId="2" fillId="35" borderId="6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tabSelected="1" view="pageBreakPreview" zoomScale="50" zoomScaleSheetLayoutView="50" zoomScalePageLayoutView="0" workbookViewId="0" topLeftCell="G1">
      <pane ySplit="5" topLeftCell="A6" activePane="bottomLeft" state="frozen"/>
      <selection pane="topLeft" activeCell="A1" sqref="A1"/>
      <selection pane="bottomLeft" activeCell="L3" sqref="L3"/>
    </sheetView>
  </sheetViews>
  <sheetFormatPr defaultColWidth="9.140625" defaultRowHeight="12.75"/>
  <cols>
    <col min="1" max="1" width="6.7109375" style="1" customWidth="1"/>
    <col min="2" max="2" width="16.57421875" style="2" customWidth="1"/>
    <col min="3" max="3" width="27.7109375" style="2" customWidth="1"/>
    <col min="4" max="4" width="50.140625" style="2" customWidth="1"/>
    <col min="5" max="5" width="26.00390625" style="2" bestFit="1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57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36.28125" style="2" customWidth="1"/>
    <col min="19" max="16384" width="9.140625" style="2" customWidth="1"/>
  </cols>
  <sheetData>
    <row r="1" spans="1:18" s="7" customFormat="1" ht="65.25" customHeight="1">
      <c r="A1" s="4"/>
      <c r="B1" s="80" t="s">
        <v>0</v>
      </c>
      <c r="C1" s="80"/>
      <c r="D1" s="81" t="s">
        <v>38</v>
      </c>
      <c r="E1" s="81"/>
      <c r="F1" s="51" t="s">
        <v>39</v>
      </c>
      <c r="G1" s="50" t="s">
        <v>40</v>
      </c>
      <c r="L1" s="7" t="s">
        <v>28</v>
      </c>
      <c r="M1" s="3">
        <f>+P1-N7</f>
        <v>0</v>
      </c>
      <c r="N1" s="5" t="s">
        <v>1</v>
      </c>
      <c r="O1" s="6"/>
      <c r="P1" s="54">
        <f>SUM(H7:M7)</f>
        <v>1022.3</v>
      </c>
      <c r="Q1" s="3" t="s">
        <v>26</v>
      </c>
      <c r="R1" s="7">
        <v>728.22</v>
      </c>
    </row>
    <row r="2" spans="1:17" s="7" customFormat="1" ht="57.75" customHeight="1">
      <c r="A2" s="4"/>
      <c r="B2" s="82" t="s">
        <v>2</v>
      </c>
      <c r="C2" s="82"/>
      <c r="D2" s="81"/>
      <c r="E2" s="81"/>
      <c r="F2" s="8"/>
      <c r="G2" s="8"/>
      <c r="I2" s="75"/>
      <c r="K2" s="74"/>
      <c r="N2" s="9" t="s">
        <v>3</v>
      </c>
      <c r="O2" s="10"/>
      <c r="P2" s="11"/>
      <c r="Q2" s="3" t="s">
        <v>25</v>
      </c>
    </row>
    <row r="3" spans="1:18" s="7" customFormat="1" ht="35.25" customHeight="1">
      <c r="A3" s="4"/>
      <c r="B3" s="82" t="s">
        <v>24</v>
      </c>
      <c r="C3" s="82"/>
      <c r="D3" s="81" t="s">
        <v>26</v>
      </c>
      <c r="E3" s="81"/>
      <c r="J3" s="75"/>
      <c r="N3" s="9" t="s">
        <v>4</v>
      </c>
      <c r="O3" s="10"/>
      <c r="P3" s="62">
        <f>+O7</f>
        <v>745.5699999999999</v>
      </c>
      <c r="Q3" s="12"/>
      <c r="R3" s="74">
        <v>531.62</v>
      </c>
    </row>
    <row r="4" spans="1:17" s="7" customFormat="1" ht="35.25" customHeight="1" thickBot="1">
      <c r="A4" s="4"/>
      <c r="D4" s="13"/>
      <c r="E4" s="13"/>
      <c r="F4" s="9" t="s">
        <v>19</v>
      </c>
      <c r="G4" s="20">
        <v>1</v>
      </c>
      <c r="H4" s="14"/>
      <c r="I4" s="14"/>
      <c r="J4" s="2"/>
      <c r="K4" s="3"/>
      <c r="L4" s="2"/>
      <c r="M4" s="2"/>
      <c r="N4" s="15" t="s">
        <v>5</v>
      </c>
      <c r="O4" s="16"/>
      <c r="P4" s="17"/>
      <c r="Q4" s="12"/>
    </row>
    <row r="5" spans="1:18" s="7" customFormat="1" ht="43.5" customHeight="1" thickBot="1" thickTop="1">
      <c r="A5" s="4"/>
      <c r="B5" s="18" t="s">
        <v>6</v>
      </c>
      <c r="C5" s="19"/>
      <c r="D5" s="56">
        <v>10</v>
      </c>
      <c r="E5" s="13"/>
      <c r="F5" s="9" t="s">
        <v>7</v>
      </c>
      <c r="G5" s="20">
        <v>1.26</v>
      </c>
      <c r="N5" s="89" t="s">
        <v>8</v>
      </c>
      <c r="O5" s="89"/>
      <c r="P5" s="55">
        <f>P1-P2-P3-P4</f>
        <v>276.73</v>
      </c>
      <c r="Q5" s="12"/>
      <c r="R5" s="7">
        <v>196.6</v>
      </c>
    </row>
    <row r="6" spans="1:17" s="7" customFormat="1" ht="43.5" customHeight="1" thickBot="1" thickTop="1">
      <c r="A6" s="4"/>
      <c r="B6" s="53" t="s">
        <v>41</v>
      </c>
      <c r="C6" s="53"/>
      <c r="D6" s="13"/>
      <c r="E6" s="13"/>
      <c r="F6" s="9" t="s">
        <v>9</v>
      </c>
      <c r="G6" s="21">
        <v>9</v>
      </c>
      <c r="Q6" s="12"/>
    </row>
    <row r="7" spans="1:16" s="7" customFormat="1" ht="27" customHeight="1" thickBot="1" thickTop="1">
      <c r="A7" s="90" t="s">
        <v>27</v>
      </c>
      <c r="B7" s="91"/>
      <c r="C7" s="92"/>
      <c r="D7" s="98" t="s">
        <v>10</v>
      </c>
      <c r="E7" s="99"/>
      <c r="F7" s="100"/>
      <c r="G7" s="22">
        <f aca="true" t="shared" si="0" ref="G7:M7">SUM(G11:G27)</f>
        <v>0</v>
      </c>
      <c r="H7" s="23">
        <f t="shared" si="0"/>
        <v>0</v>
      </c>
      <c r="I7" s="24">
        <f t="shared" si="0"/>
        <v>486.66</v>
      </c>
      <c r="J7" s="24">
        <f t="shared" si="0"/>
        <v>0</v>
      </c>
      <c r="K7" s="24">
        <f t="shared" si="0"/>
        <v>14</v>
      </c>
      <c r="L7" s="24">
        <f t="shared" si="0"/>
        <v>0</v>
      </c>
      <c r="M7" s="25">
        <f t="shared" si="0"/>
        <v>521.64</v>
      </c>
      <c r="N7" s="23">
        <f>SUM(N11:N27)</f>
        <v>1022.3</v>
      </c>
      <c r="O7" s="52">
        <f>SUM(O11:O27)</f>
        <v>745.5699999999999</v>
      </c>
      <c r="P7" s="12">
        <f>+N7-SUM(H7:M7)</f>
        <v>0</v>
      </c>
    </row>
    <row r="8" spans="1:18" ht="36" customHeight="1" thickBot="1" thickTop="1">
      <c r="A8" s="101"/>
      <c r="B8" s="103" t="s">
        <v>11</v>
      </c>
      <c r="C8" s="103" t="s">
        <v>12</v>
      </c>
      <c r="D8" s="105" t="s">
        <v>23</v>
      </c>
      <c r="E8" s="104" t="s">
        <v>30</v>
      </c>
      <c r="F8" s="106" t="s">
        <v>29</v>
      </c>
      <c r="G8" s="107" t="s">
        <v>13</v>
      </c>
      <c r="H8" s="93" t="s">
        <v>14</v>
      </c>
      <c r="I8" s="93" t="s">
        <v>34</v>
      </c>
      <c r="J8" s="94" t="s">
        <v>36</v>
      </c>
      <c r="K8" s="94" t="s">
        <v>35</v>
      </c>
      <c r="L8" s="95" t="s">
        <v>20</v>
      </c>
      <c r="M8" s="96"/>
      <c r="N8" s="97" t="s">
        <v>15</v>
      </c>
      <c r="O8" s="83" t="s">
        <v>16</v>
      </c>
      <c r="P8" s="84" t="s">
        <v>17</v>
      </c>
      <c r="Q8" s="2"/>
      <c r="R8" s="77" t="s">
        <v>37</v>
      </c>
    </row>
    <row r="9" spans="1:18" ht="36" customHeight="1" thickBot="1" thickTop="1">
      <c r="A9" s="102"/>
      <c r="B9" s="104" t="s">
        <v>11</v>
      </c>
      <c r="C9" s="104"/>
      <c r="D9" s="104"/>
      <c r="E9" s="104"/>
      <c r="F9" s="106"/>
      <c r="G9" s="107"/>
      <c r="H9" s="93" t="s">
        <v>34</v>
      </c>
      <c r="I9" s="93" t="s">
        <v>34</v>
      </c>
      <c r="J9" s="93"/>
      <c r="K9" s="93" t="s">
        <v>33</v>
      </c>
      <c r="L9" s="85" t="s">
        <v>21</v>
      </c>
      <c r="M9" s="87" t="s">
        <v>22</v>
      </c>
      <c r="N9" s="97"/>
      <c r="O9" s="83"/>
      <c r="P9" s="84"/>
      <c r="Q9" s="2"/>
      <c r="R9" s="78"/>
    </row>
    <row r="10" spans="1:18" ht="75" customHeight="1" thickBot="1" thickTop="1">
      <c r="A10" s="102"/>
      <c r="B10" s="104"/>
      <c r="C10" s="104"/>
      <c r="D10" s="104"/>
      <c r="E10" s="104"/>
      <c r="F10" s="106"/>
      <c r="G10" s="26" t="s">
        <v>18</v>
      </c>
      <c r="H10" s="93"/>
      <c r="I10" s="93"/>
      <c r="J10" s="93"/>
      <c r="K10" s="93"/>
      <c r="L10" s="86"/>
      <c r="M10" s="88"/>
      <c r="N10" s="97"/>
      <c r="O10" s="83"/>
      <c r="P10" s="84"/>
      <c r="Q10" s="2"/>
      <c r="R10" s="79"/>
    </row>
    <row r="11" spans="1:18" ht="30" customHeight="1" thickTop="1">
      <c r="A11" s="27">
        <v>1</v>
      </c>
      <c r="B11" s="47">
        <v>40461</v>
      </c>
      <c r="C11" s="68"/>
      <c r="D11" s="30" t="s">
        <v>47</v>
      </c>
      <c r="E11" s="30" t="s">
        <v>42</v>
      </c>
      <c r="F11" s="31" t="s">
        <v>43</v>
      </c>
      <c r="G11" s="32"/>
      <c r="H11" s="33">
        <f>IF($D$3="si",($G$5/$G$6*G11),IF($D$3="no",G11*$G$4,0))</f>
        <v>0</v>
      </c>
      <c r="I11" s="34"/>
      <c r="J11" s="35"/>
      <c r="K11" s="63"/>
      <c r="L11" s="63"/>
      <c r="M11" s="38">
        <v>110</v>
      </c>
      <c r="N11" s="39">
        <f>SUM(H11:M11)</f>
        <v>110</v>
      </c>
      <c r="O11" s="40">
        <v>110</v>
      </c>
      <c r="P11" s="41">
        <f aca="true" t="shared" si="1" ref="P11:P27">IF(F11="Milano","X","")</f>
      </c>
      <c r="Q11" s="2"/>
      <c r="R11" s="65">
        <v>79.24</v>
      </c>
    </row>
    <row r="12" spans="1:18" ht="52.5" customHeight="1">
      <c r="A12" s="27" t="s">
        <v>55</v>
      </c>
      <c r="B12" s="47">
        <v>40461</v>
      </c>
      <c r="C12" s="68"/>
      <c r="D12" s="30" t="s">
        <v>53</v>
      </c>
      <c r="E12" s="71" t="s">
        <v>54</v>
      </c>
      <c r="F12" s="31" t="s">
        <v>43</v>
      </c>
      <c r="G12" s="32"/>
      <c r="H12" s="33"/>
      <c r="I12" s="34"/>
      <c r="J12" s="35"/>
      <c r="K12" s="63"/>
      <c r="L12" s="63"/>
      <c r="M12" s="38"/>
      <c r="N12" s="39"/>
      <c r="O12" s="40">
        <v>102</v>
      </c>
      <c r="P12" s="41"/>
      <c r="Q12" s="2"/>
      <c r="R12" s="72">
        <v>73.48</v>
      </c>
    </row>
    <row r="13" spans="1:18" ht="30" customHeight="1">
      <c r="A13" s="42">
        <v>3</v>
      </c>
      <c r="B13" s="47">
        <v>40463</v>
      </c>
      <c r="C13" s="44"/>
      <c r="D13" s="30" t="s">
        <v>46</v>
      </c>
      <c r="E13" s="30"/>
      <c r="F13" s="31" t="s">
        <v>43</v>
      </c>
      <c r="G13" s="32"/>
      <c r="H13" s="33">
        <f aca="true" t="shared" si="2" ref="H13:H27">IF($D$3="si",($G$5/$G$6*G13),IF($D$3="no",G13*$G$4,0))</f>
        <v>0</v>
      </c>
      <c r="I13" s="34">
        <v>2.94</v>
      </c>
      <c r="J13" s="35"/>
      <c r="K13" s="63"/>
      <c r="L13" s="37"/>
      <c r="M13" s="38"/>
      <c r="N13" s="39">
        <f>SUM(H13:M13)</f>
        <v>2.94</v>
      </c>
      <c r="O13" s="43">
        <v>2.94</v>
      </c>
      <c r="P13" s="41">
        <f t="shared" si="1"/>
      </c>
      <c r="Q13" s="2"/>
      <c r="R13" s="65">
        <v>2.11</v>
      </c>
    </row>
    <row r="14" spans="1:18" ht="49.5" customHeight="1">
      <c r="A14" s="42">
        <v>4</v>
      </c>
      <c r="B14" s="28">
        <v>40464</v>
      </c>
      <c r="C14" s="29"/>
      <c r="D14" s="30" t="s">
        <v>49</v>
      </c>
      <c r="E14" s="30"/>
      <c r="F14" s="31" t="s">
        <v>43</v>
      </c>
      <c r="G14" s="32"/>
      <c r="H14" s="33">
        <f t="shared" si="2"/>
        <v>0</v>
      </c>
      <c r="I14" s="34"/>
      <c r="J14" s="35"/>
      <c r="K14" s="63"/>
      <c r="L14" s="37"/>
      <c r="M14" s="38">
        <v>54.64</v>
      </c>
      <c r="N14" s="39">
        <f aca="true" t="shared" si="3" ref="N14:N27">SUM(H14:M14)</f>
        <v>54.64</v>
      </c>
      <c r="O14" s="43">
        <v>54.64</v>
      </c>
      <c r="P14" s="41">
        <f t="shared" si="1"/>
      </c>
      <c r="Q14" s="2"/>
      <c r="R14" s="70" t="s">
        <v>50</v>
      </c>
    </row>
    <row r="15" spans="1:18" ht="30" customHeight="1">
      <c r="A15" s="42">
        <v>5</v>
      </c>
      <c r="B15" s="28">
        <v>40464</v>
      </c>
      <c r="C15" s="29"/>
      <c r="D15" s="30" t="s">
        <v>48</v>
      </c>
      <c r="E15" s="30"/>
      <c r="F15" s="31" t="s">
        <v>43</v>
      </c>
      <c r="G15" s="32"/>
      <c r="H15" s="33">
        <f t="shared" si="2"/>
        <v>0</v>
      </c>
      <c r="I15" s="34"/>
      <c r="J15" s="35"/>
      <c r="K15" s="63"/>
      <c r="L15" s="37"/>
      <c r="M15" s="38">
        <v>31.38</v>
      </c>
      <c r="N15" s="39">
        <f t="shared" si="3"/>
        <v>31.38</v>
      </c>
      <c r="O15" s="43"/>
      <c r="P15" s="41"/>
      <c r="Q15" s="2"/>
      <c r="R15" s="66"/>
    </row>
    <row r="16" spans="1:18" ht="30" customHeight="1">
      <c r="A16" s="42">
        <v>6</v>
      </c>
      <c r="B16" s="28">
        <v>40465</v>
      </c>
      <c r="C16" s="29"/>
      <c r="D16" s="30" t="s">
        <v>48</v>
      </c>
      <c r="E16" s="30"/>
      <c r="F16" s="31" t="s">
        <v>43</v>
      </c>
      <c r="G16" s="32"/>
      <c r="H16" s="33">
        <f t="shared" si="2"/>
        <v>0</v>
      </c>
      <c r="I16" s="34"/>
      <c r="J16" s="35"/>
      <c r="K16" s="63"/>
      <c r="L16" s="37"/>
      <c r="M16" s="38">
        <v>10.87</v>
      </c>
      <c r="N16" s="39">
        <f t="shared" si="3"/>
        <v>10.87</v>
      </c>
      <c r="O16" s="43"/>
      <c r="P16" s="41"/>
      <c r="Q16" s="2"/>
      <c r="R16" s="67"/>
    </row>
    <row r="17" spans="1:18" ht="30" customHeight="1">
      <c r="A17" s="42">
        <v>7</v>
      </c>
      <c r="B17" s="28">
        <v>40465</v>
      </c>
      <c r="C17" s="29"/>
      <c r="D17" s="30" t="s">
        <v>51</v>
      </c>
      <c r="E17" s="30"/>
      <c r="F17" s="31" t="s">
        <v>43</v>
      </c>
      <c r="G17" s="32"/>
      <c r="H17" s="33">
        <f t="shared" si="2"/>
        <v>0</v>
      </c>
      <c r="I17" s="34"/>
      <c r="J17" s="35"/>
      <c r="K17" s="63"/>
      <c r="L17" s="37"/>
      <c r="M17" s="38">
        <v>314.75</v>
      </c>
      <c r="N17" s="39">
        <f t="shared" si="3"/>
        <v>314.75</v>
      </c>
      <c r="O17" s="43">
        <v>314.75</v>
      </c>
      <c r="P17" s="41">
        <f t="shared" si="1"/>
      </c>
      <c r="Q17" s="2"/>
      <c r="R17" s="66" t="s">
        <v>52</v>
      </c>
    </row>
    <row r="18" spans="1:18" ht="30" customHeight="1">
      <c r="A18" s="42">
        <v>8</v>
      </c>
      <c r="B18" s="28">
        <v>40465</v>
      </c>
      <c r="C18" s="29"/>
      <c r="D18" s="30" t="s">
        <v>45</v>
      </c>
      <c r="E18" s="30"/>
      <c r="F18" s="31" t="s">
        <v>43</v>
      </c>
      <c r="G18" s="32"/>
      <c r="H18" s="33">
        <f t="shared" si="2"/>
        <v>0</v>
      </c>
      <c r="I18" s="34">
        <v>483.72</v>
      </c>
      <c r="J18" s="35"/>
      <c r="K18" s="63"/>
      <c r="L18" s="37"/>
      <c r="M18" s="38"/>
      <c r="N18" s="39">
        <f t="shared" si="3"/>
        <v>483.72</v>
      </c>
      <c r="O18" s="43">
        <v>161.24</v>
      </c>
      <c r="P18" s="41">
        <f t="shared" si="1"/>
      </c>
      <c r="Q18" s="2"/>
      <c r="R18" s="66">
        <v>114.81</v>
      </c>
    </row>
    <row r="19" spans="1:18" ht="30" customHeight="1">
      <c r="A19" s="42">
        <v>10</v>
      </c>
      <c r="B19" s="28"/>
      <c r="C19" s="44"/>
      <c r="D19" s="69"/>
      <c r="E19" s="69"/>
      <c r="F19" s="45"/>
      <c r="G19" s="32"/>
      <c r="H19" s="33">
        <f t="shared" si="2"/>
        <v>0</v>
      </c>
      <c r="I19" s="34"/>
      <c r="J19" s="35"/>
      <c r="K19" s="73"/>
      <c r="L19" s="37"/>
      <c r="M19" s="38"/>
      <c r="N19" s="39">
        <f t="shared" si="3"/>
        <v>0</v>
      </c>
      <c r="O19" s="43"/>
      <c r="P19" s="41">
        <f t="shared" si="1"/>
      </c>
      <c r="Q19" s="2"/>
      <c r="R19" s="66"/>
    </row>
    <row r="20" spans="1:18" ht="30" customHeight="1">
      <c r="A20" s="42">
        <v>11</v>
      </c>
      <c r="B20" s="28"/>
      <c r="C20" s="44"/>
      <c r="D20" s="30" t="s">
        <v>44</v>
      </c>
      <c r="E20" s="76"/>
      <c r="F20" s="45"/>
      <c r="G20" s="32"/>
      <c r="H20" s="33">
        <f t="shared" si="2"/>
        <v>0</v>
      </c>
      <c r="I20" s="34"/>
      <c r="J20" s="35"/>
      <c r="K20" s="73">
        <v>14</v>
      </c>
      <c r="L20" s="37"/>
      <c r="M20" s="38"/>
      <c r="N20" s="39">
        <f>SUM(H20:M20)</f>
        <v>14</v>
      </c>
      <c r="O20" s="43"/>
      <c r="P20" s="41"/>
      <c r="Q20" s="2"/>
      <c r="R20" s="66"/>
    </row>
    <row r="21" spans="1:18" ht="30" customHeight="1">
      <c r="A21" s="42">
        <v>12</v>
      </c>
      <c r="B21" s="28"/>
      <c r="C21" s="44"/>
      <c r="D21" s="30"/>
      <c r="E21" s="30"/>
      <c r="F21" s="44"/>
      <c r="G21" s="32"/>
      <c r="H21" s="33">
        <f t="shared" si="2"/>
        <v>0</v>
      </c>
      <c r="I21" s="34"/>
      <c r="J21" s="36"/>
      <c r="K21" s="37"/>
      <c r="L21" s="37"/>
      <c r="M21" s="38"/>
      <c r="N21" s="39">
        <f t="shared" si="3"/>
        <v>0</v>
      </c>
      <c r="O21" s="43"/>
      <c r="P21" s="41">
        <f t="shared" si="1"/>
      </c>
      <c r="Q21" s="2"/>
      <c r="R21" s="66"/>
    </row>
    <row r="22" spans="1:18" ht="30" customHeight="1">
      <c r="A22" s="42">
        <v>13</v>
      </c>
      <c r="B22" s="28"/>
      <c r="C22" s="44"/>
      <c r="D22" s="30"/>
      <c r="E22" s="30"/>
      <c r="F22" s="44"/>
      <c r="G22" s="32"/>
      <c r="H22" s="33">
        <f t="shared" si="2"/>
        <v>0</v>
      </c>
      <c r="I22" s="35"/>
      <c r="J22" s="35"/>
      <c r="K22" s="63"/>
      <c r="L22" s="37"/>
      <c r="M22" s="38"/>
      <c r="N22" s="39">
        <f t="shared" si="3"/>
        <v>0</v>
      </c>
      <c r="O22" s="43"/>
      <c r="P22" s="41">
        <f t="shared" si="1"/>
      </c>
      <c r="Q22" s="2"/>
      <c r="R22" s="66"/>
    </row>
    <row r="23" spans="1:18" ht="30" customHeight="1">
      <c r="A23" s="42">
        <v>14</v>
      </c>
      <c r="B23" s="47"/>
      <c r="C23" s="44"/>
      <c r="D23" s="49"/>
      <c r="E23" s="45"/>
      <c r="F23" s="46"/>
      <c r="G23" s="32"/>
      <c r="H23" s="33">
        <f t="shared" si="2"/>
        <v>0</v>
      </c>
      <c r="I23" s="48"/>
      <c r="J23" s="36"/>
      <c r="K23" s="37"/>
      <c r="L23" s="37"/>
      <c r="M23" s="38"/>
      <c r="N23" s="39">
        <f t="shared" si="3"/>
        <v>0</v>
      </c>
      <c r="O23" s="43"/>
      <c r="P23" s="41">
        <f t="shared" si="1"/>
      </c>
      <c r="Q23" s="2"/>
      <c r="R23" s="66"/>
    </row>
    <row r="24" spans="1:18" ht="30" customHeight="1">
      <c r="A24" s="42">
        <v>15</v>
      </c>
      <c r="B24" s="47"/>
      <c r="C24" s="44"/>
      <c r="D24" s="49"/>
      <c r="E24" s="45"/>
      <c r="F24" s="46"/>
      <c r="G24" s="32"/>
      <c r="H24" s="33">
        <f t="shared" si="2"/>
        <v>0</v>
      </c>
      <c r="I24" s="48"/>
      <c r="J24" s="36"/>
      <c r="K24" s="37"/>
      <c r="L24" s="37"/>
      <c r="M24" s="38"/>
      <c r="N24" s="39">
        <f t="shared" si="3"/>
        <v>0</v>
      </c>
      <c r="O24" s="43"/>
      <c r="P24" s="41">
        <f t="shared" si="1"/>
      </c>
      <c r="Q24" s="2"/>
      <c r="R24" s="66"/>
    </row>
    <row r="25" spans="1:18" ht="30" customHeight="1">
      <c r="A25" s="42">
        <v>16</v>
      </c>
      <c r="B25" s="47"/>
      <c r="C25" s="44"/>
      <c r="D25" s="49"/>
      <c r="E25" s="45"/>
      <c r="F25" s="46"/>
      <c r="G25" s="32"/>
      <c r="H25" s="33">
        <f t="shared" si="2"/>
        <v>0</v>
      </c>
      <c r="I25" s="48"/>
      <c r="J25" s="36"/>
      <c r="K25" s="37"/>
      <c r="L25" s="37"/>
      <c r="M25" s="38"/>
      <c r="N25" s="39">
        <f t="shared" si="3"/>
        <v>0</v>
      </c>
      <c r="O25" s="43"/>
      <c r="P25" s="41">
        <f t="shared" si="1"/>
      </c>
      <c r="Q25" s="2"/>
      <c r="R25" s="66"/>
    </row>
    <row r="26" spans="1:18" ht="30" customHeight="1">
      <c r="A26" s="42">
        <v>17</v>
      </c>
      <c r="B26" s="47"/>
      <c r="C26" s="44"/>
      <c r="D26" s="49"/>
      <c r="E26" s="45"/>
      <c r="F26" s="46"/>
      <c r="G26" s="32"/>
      <c r="H26" s="33">
        <f t="shared" si="2"/>
        <v>0</v>
      </c>
      <c r="I26" s="48"/>
      <c r="J26" s="36"/>
      <c r="K26" s="37"/>
      <c r="L26" s="37"/>
      <c r="M26" s="38"/>
      <c r="N26" s="39">
        <f t="shared" si="3"/>
        <v>0</v>
      </c>
      <c r="O26" s="43"/>
      <c r="P26" s="41">
        <f t="shared" si="1"/>
      </c>
      <c r="Q26" s="2"/>
      <c r="R26" s="66"/>
    </row>
    <row r="27" spans="1:18" ht="30" customHeight="1">
      <c r="A27" s="42">
        <v>18</v>
      </c>
      <c r="B27" s="47"/>
      <c r="C27" s="44"/>
      <c r="D27" s="49"/>
      <c r="E27" s="45"/>
      <c r="F27" s="46"/>
      <c r="G27" s="32"/>
      <c r="H27" s="33">
        <f t="shared" si="2"/>
        <v>0</v>
      </c>
      <c r="I27" s="48"/>
      <c r="J27" s="36"/>
      <c r="K27" s="37"/>
      <c r="L27" s="37"/>
      <c r="M27" s="38"/>
      <c r="N27" s="39">
        <f t="shared" si="3"/>
        <v>0</v>
      </c>
      <c r="O27" s="43"/>
      <c r="P27" s="41">
        <f t="shared" si="1"/>
      </c>
      <c r="Q27" s="2"/>
      <c r="R27" s="66"/>
    </row>
    <row r="28" spans="1:18" s="58" customFormat="1" ht="41.25" customHeight="1">
      <c r="A28" s="57"/>
      <c r="B28" s="60"/>
      <c r="C28" s="60"/>
      <c r="D28" s="60"/>
      <c r="G28" s="61"/>
      <c r="H28" s="61"/>
      <c r="I28" s="61"/>
      <c r="J28" s="61"/>
      <c r="K28" s="64"/>
      <c r="Q28" s="59"/>
      <c r="R28" s="66"/>
    </row>
    <row r="29" spans="1:18" s="58" customFormat="1" ht="18">
      <c r="A29" s="57"/>
      <c r="B29" s="58" t="s">
        <v>31</v>
      </c>
      <c r="G29" s="58" t="s">
        <v>32</v>
      </c>
      <c r="Q29" s="59"/>
      <c r="R29" s="66"/>
    </row>
  </sheetData>
  <sheetProtection/>
  <mergeCells count="27">
    <mergeCell ref="K8:K10"/>
    <mergeCell ref="C8:C10"/>
    <mergeCell ref="D8:D10"/>
    <mergeCell ref="E8:E10"/>
    <mergeCell ref="F8:F10"/>
    <mergeCell ref="G8:G9"/>
    <mergeCell ref="H8:H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</mergeCells>
  <conditionalFormatting sqref="M1">
    <cfRule type="cellIs" priority="1" dxfId="0" operator="notEqual">
      <formula>0</formula>
    </cfRule>
  </conditionalFormatting>
  <dataValidations count="12">
    <dataValidation type="textLength" operator="greaterThan" allowBlank="1" showErrorMessage="1" sqref="E20:E21 D23:E27">
      <formula1>1</formula1>
    </dataValidation>
    <dataValidation type="textLength" operator="greaterThan" allowBlank="1" sqref="C21 C23:C27 C13">
      <formula1>1</formula1>
    </dataValidation>
    <dataValidation type="date" operator="greaterThanOrEqual" showErrorMessage="1" errorTitle="Data" error="Inserire una data superiore al 1/11/2000" sqref="B23:B27 B11:B13">
      <formula1>36831</formula1>
    </dataValidation>
    <dataValidation type="textLength" operator="greaterThan" sqref="F19:F20 F23:F27">
      <formula1>1</formula1>
    </dataValidation>
    <dataValidation type="decimal" operator="greaterThanOrEqual" allowBlank="1" showErrorMessage="1" errorTitle="Valore" error="Inserire un numero maggiore o uguale a 0 (zero)!" sqref="J14:L18 J11:M13 I18 H11:I12 H13:H18 H19:M27">
      <formula1>0</formula1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11:N27">
      <formula1>0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28" r:id="rId3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ht amministrazione</cp:lastModifiedBy>
  <cp:lastPrinted>2010-11-22T09:17:55Z</cp:lastPrinted>
  <dcterms:created xsi:type="dcterms:W3CDTF">2007-03-06T14:42:56Z</dcterms:created>
  <dcterms:modified xsi:type="dcterms:W3CDTF">2010-11-22T09:17:56Z</dcterms:modified>
  <cp:category/>
  <cp:version/>
  <cp:contentType/>
  <cp:contentStatus/>
  <cp:revision>1</cp:revision>
</cp:coreProperties>
</file>