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7400" windowHeight="11700"/>
  </bookViews>
  <sheets>
    <sheet name="Riepilogo" sheetId="1" r:id="rId1"/>
  </sheets>
  <calcPr calcId="125725"/>
</workbook>
</file>

<file path=xl/calcChain.xml><?xml version="1.0" encoding="utf-8"?>
<calcChain xmlns="http://schemas.openxmlformats.org/spreadsheetml/2006/main">
  <c r="F24" i="1"/>
  <c r="F21"/>
  <c r="F22"/>
  <c r="F20"/>
  <c r="F17"/>
  <c r="F10"/>
  <c r="F5"/>
  <c r="F3"/>
  <c r="F13"/>
  <c r="F25"/>
  <c r="F19" l="1"/>
  <c r="F11"/>
  <c r="F18"/>
  <c r="F15"/>
  <c r="F9"/>
  <c r="F7"/>
  <c r="F4"/>
  <c r="F16"/>
  <c r="F23"/>
  <c r="F2"/>
  <c r="F14"/>
  <c r="F6"/>
  <c r="F12"/>
  <c r="F8"/>
</calcChain>
</file>

<file path=xl/sharedStrings.xml><?xml version="1.0" encoding="utf-8"?>
<sst xmlns="http://schemas.openxmlformats.org/spreadsheetml/2006/main" count="117" uniqueCount="76">
  <si>
    <t>ASSEGNATARIO</t>
  </si>
  <si>
    <t>SCADENZA CONTRATTO</t>
  </si>
  <si>
    <t>MODELLO AUTO</t>
  </si>
  <si>
    <t>Russo</t>
  </si>
  <si>
    <t>TARGA AUTO</t>
  </si>
  <si>
    <t>DM785GV</t>
  </si>
  <si>
    <t>Romeo</t>
  </si>
  <si>
    <t>Mazda A6 2.0 Executive 4 P</t>
  </si>
  <si>
    <t>DT707TS</t>
  </si>
  <si>
    <t>Ornaghi</t>
  </si>
  <si>
    <t>BMW Series 1 116I Eletta 5P</t>
  </si>
  <si>
    <t>DS212VR</t>
  </si>
  <si>
    <t>IMPONIBILE €</t>
  </si>
  <si>
    <t>TOTALE IVA €</t>
  </si>
  <si>
    <t>DURATA CONTRATTO</t>
  </si>
  <si>
    <t>36 mesi</t>
  </si>
  <si>
    <t>Imbrauglio</t>
  </si>
  <si>
    <t>Alfa Romeo 147 1.9 JTD Progression 3P</t>
  </si>
  <si>
    <t>DP585PG</t>
  </si>
  <si>
    <t>Bettini</t>
  </si>
  <si>
    <t>Chevrolet Captiva 2.0 VCDI LTX</t>
  </si>
  <si>
    <t>DM414GV</t>
  </si>
  <si>
    <t>Lomonaco</t>
  </si>
  <si>
    <t>DM740WS</t>
  </si>
  <si>
    <t>Banfi</t>
  </si>
  <si>
    <t>Citroen Picasso 2.0 HDI EXCL. CA</t>
  </si>
  <si>
    <t>DM625SF</t>
  </si>
  <si>
    <t>FRINGE BENEFIT ANNUALE</t>
  </si>
  <si>
    <t>Luppi</t>
  </si>
  <si>
    <t>40 mesi</t>
  </si>
  <si>
    <t>Vincenzetti</t>
  </si>
  <si>
    <t>BMW 120D Attiva DPF 17'' 177 CV</t>
  </si>
  <si>
    <t>Smart Brabus 98 CV Euro 5</t>
  </si>
  <si>
    <r>
      <t>BMW Serie 3 320D Eletta Touring Cabrio 2 porte 177 CV</t>
    </r>
    <r>
      <rPr>
        <sz val="11"/>
        <color rgb="FFFF0000"/>
        <rFont val="Calibri"/>
        <family val="2"/>
        <scheme val="minor"/>
      </rPr>
      <t>*</t>
    </r>
  </si>
  <si>
    <t>BMW Serie 3 320D CABRIO 2P CA 6M A6</t>
  </si>
  <si>
    <t>EG351FC</t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</si>
  <si>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Eletta Touring riconsegnata 22/02/2011</t>
    </r>
  </si>
  <si>
    <t>AUDI A3 2.0 TDI 125KW S TRONIC AMBITI</t>
  </si>
  <si>
    <t>EH458DP</t>
  </si>
  <si>
    <t>Volvo XC60 2.0 Drive Momentum 5P</t>
  </si>
  <si>
    <t>Rumore</t>
  </si>
  <si>
    <t>Volkswagen Golf 2.0 TDI Highline DSG 103KW 5P</t>
  </si>
  <si>
    <t>EH921EC</t>
  </si>
  <si>
    <t>37 mesi</t>
  </si>
  <si>
    <t>DECORRENZA CONTRATTO</t>
  </si>
  <si>
    <t>AUDI A3 2.0 TDI Quattro Attraction 3P</t>
  </si>
  <si>
    <t>12 mesi</t>
  </si>
  <si>
    <t>RINNOVO x altri 12 mesi</t>
  </si>
  <si>
    <t>AUTO RICONSEGNATA 03/08/2011</t>
  </si>
  <si>
    <t>EJ236WE</t>
  </si>
  <si>
    <t>ED924YP</t>
  </si>
  <si>
    <t>EK349EA</t>
  </si>
  <si>
    <t>Cordoni</t>
  </si>
  <si>
    <t>Fiat Freemont 2.0 Multijet 16V 170CV 4X4 AUT. URBAN 5P CA 6M</t>
  </si>
  <si>
    <t>Hyundai I40 1.7 CRDI 136CV STYLE 4P</t>
  </si>
  <si>
    <t>EN197XC</t>
  </si>
  <si>
    <t>Chiavi restituite 19/11/12</t>
  </si>
  <si>
    <t>Annullato</t>
  </si>
  <si>
    <t>de Giovanni</t>
  </si>
  <si>
    <t>Assegnazione 29/11/12</t>
  </si>
  <si>
    <t>Chiavi restituite 15/01/13</t>
  </si>
  <si>
    <t>EN057XD</t>
  </si>
  <si>
    <t>BMW X1 SDrive 18D 5P</t>
  </si>
  <si>
    <t>Milan</t>
  </si>
  <si>
    <t xml:space="preserve"> </t>
  </si>
  <si>
    <t xml:space="preserve">AUDI A5 2.0 TDI 130KW MULTITR. </t>
  </si>
  <si>
    <t>EP875WL</t>
  </si>
  <si>
    <t>Iannelli</t>
  </si>
  <si>
    <t>Catino</t>
  </si>
  <si>
    <t>Assegnazione 02/05/2013</t>
  </si>
  <si>
    <t>Prorogato dal 2/01/14 per 6 mesi</t>
  </si>
  <si>
    <t xml:space="preserve"> ES070GJ</t>
  </si>
  <si>
    <t>AUDI A3 2.0 TDI S TRONIC AMBITION S.BACK</t>
  </si>
  <si>
    <t>Assegnazione 20/12/2013</t>
  </si>
  <si>
    <t>36 mesi 
prorogato</t>
  </si>
  <si>
    <t>Da verificare</t>
  </si>
</sst>
</file>

<file path=xl/styles.xml><?xml version="1.0" encoding="utf-8"?>
<styleSheet xmlns="http://schemas.openxmlformats.org/spreadsheetml/2006/main">
  <numFmts count="1">
    <numFmt numFmtId="164" formatCode="[$-410]mmmm\-yy;@"/>
  </numFmts>
  <fonts count="6">
    <font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4" fontId="0" fillId="0" borderId="2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0" fillId="0" borderId="2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0" xfId="0" applyNumberFormat="1"/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7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4" xfId="0" applyBorder="1" applyAlignment="1">
      <alignment horizontal="center"/>
    </xf>
    <xf numFmtId="14" fontId="0" fillId="0" borderId="6" xfId="0" applyNumberFormat="1" applyBorder="1" applyAlignment="1">
      <alignment horizontal="center"/>
    </xf>
    <xf numFmtId="0" fontId="0" fillId="0" borderId="5" xfId="0" applyFill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4" fontId="2" fillId="0" borderId="7" xfId="0" applyNumberFormat="1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14" fontId="2" fillId="0" borderId="5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4" fontId="3" fillId="0" borderId="6" xfId="0" applyNumberFormat="1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14" fontId="0" fillId="2" borderId="5" xfId="0" applyNumberForma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2" fontId="0" fillId="2" borderId="5" xfId="0" applyNumberFormat="1" applyFill="1" applyBorder="1" applyAlignment="1">
      <alignment horizontal="center"/>
    </xf>
    <xf numFmtId="14" fontId="0" fillId="0" borderId="5" xfId="0" applyNumberForma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 wrapText="1"/>
    </xf>
    <xf numFmtId="0" fontId="4" fillId="0" borderId="7" xfId="0" applyFont="1" applyFill="1" applyBorder="1" applyAlignment="1">
      <alignment horizontal="center"/>
    </xf>
    <xf numFmtId="14" fontId="2" fillId="0" borderId="5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4" fontId="3" fillId="0" borderId="7" xfId="0" applyNumberFormat="1" applyFont="1" applyBorder="1" applyAlignment="1">
      <alignment horizontal="center" wrapText="1"/>
    </xf>
    <xf numFmtId="14" fontId="0" fillId="0" borderId="7" xfId="0" applyNumberFormat="1" applyFill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2" fontId="0" fillId="2" borderId="3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8"/>
  <sheetViews>
    <sheetView tabSelected="1" workbookViewId="0">
      <selection activeCell="E25" sqref="E25"/>
    </sheetView>
  </sheetViews>
  <sheetFormatPr defaultRowHeight="15"/>
  <cols>
    <col min="1" max="1" width="16.140625" customWidth="1"/>
    <col min="2" max="2" width="23.140625" customWidth="1"/>
    <col min="3" max="3" width="18" customWidth="1"/>
    <col min="4" max="4" width="19.42578125" customWidth="1"/>
    <col min="5" max="5" width="16.42578125" customWidth="1"/>
    <col min="6" max="6" width="14.42578125" style="9" customWidth="1"/>
    <col min="7" max="7" width="25.140625" style="12" customWidth="1"/>
    <col min="8" max="9" width="16.5703125" customWidth="1"/>
    <col min="10" max="10" width="30.28515625" bestFit="1" customWidth="1"/>
  </cols>
  <sheetData>
    <row r="1" spans="1:10" ht="30" customHeight="1" thickBot="1">
      <c r="A1" s="1" t="s">
        <v>0</v>
      </c>
      <c r="B1" s="6" t="s">
        <v>44</v>
      </c>
      <c r="C1" s="6" t="s">
        <v>14</v>
      </c>
      <c r="D1" s="6" t="s">
        <v>1</v>
      </c>
      <c r="E1" s="26" t="s">
        <v>12</v>
      </c>
      <c r="F1" s="14" t="s">
        <v>13</v>
      </c>
      <c r="G1" s="6" t="s">
        <v>2</v>
      </c>
      <c r="H1" s="6" t="s">
        <v>4</v>
      </c>
      <c r="I1" s="52" t="s">
        <v>27</v>
      </c>
      <c r="J1" s="53" t="s">
        <v>75</v>
      </c>
    </row>
    <row r="2" spans="1:10" ht="45" hidden="1">
      <c r="A2" s="15" t="s">
        <v>3</v>
      </c>
      <c r="B2" s="4">
        <v>39444</v>
      </c>
      <c r="C2" s="2" t="s">
        <v>15</v>
      </c>
      <c r="D2" s="5">
        <v>40539</v>
      </c>
      <c r="E2" s="3">
        <v>864.09</v>
      </c>
      <c r="F2" s="7">
        <f>(E2/100)*120</f>
        <v>1036.9080000000001</v>
      </c>
      <c r="G2" s="10" t="s">
        <v>33</v>
      </c>
      <c r="H2" s="20" t="s">
        <v>5</v>
      </c>
      <c r="I2" s="20">
        <v>2624.0039999999999</v>
      </c>
      <c r="J2" s="12" t="s">
        <v>36</v>
      </c>
    </row>
    <row r="3" spans="1:10" ht="38.25" customHeight="1">
      <c r="A3" s="28" t="s">
        <v>3</v>
      </c>
      <c r="B3" s="4">
        <v>40584</v>
      </c>
      <c r="C3" s="2" t="s">
        <v>15</v>
      </c>
      <c r="D3" s="4">
        <v>41707</v>
      </c>
      <c r="E3" s="8">
        <v>1080.1199999999999</v>
      </c>
      <c r="F3" s="8">
        <f>E3*1.22</f>
        <v>1317.7463999999998</v>
      </c>
      <c r="G3" s="11" t="s">
        <v>34</v>
      </c>
      <c r="H3" s="31" t="s">
        <v>35</v>
      </c>
      <c r="I3" s="50">
        <v>3054.15</v>
      </c>
      <c r="J3" s="12"/>
    </row>
    <row r="4" spans="1:10" hidden="1">
      <c r="A4" s="28" t="s">
        <v>6</v>
      </c>
      <c r="B4" s="4">
        <v>39875</v>
      </c>
      <c r="C4" s="2" t="s">
        <v>29</v>
      </c>
      <c r="D4" s="4">
        <v>41092</v>
      </c>
      <c r="E4" s="8">
        <v>570.16</v>
      </c>
      <c r="F4" s="8">
        <f>(E4/100)*121</f>
        <v>689.89359999999999</v>
      </c>
      <c r="G4" s="11" t="s">
        <v>7</v>
      </c>
      <c r="H4" s="31" t="s">
        <v>8</v>
      </c>
      <c r="I4" s="50">
        <v>2361.0100000000002</v>
      </c>
    </row>
    <row r="5" spans="1:10" ht="30">
      <c r="A5" s="45" t="s">
        <v>58</v>
      </c>
      <c r="B5" s="42">
        <v>40613</v>
      </c>
      <c r="C5" s="2" t="s">
        <v>15</v>
      </c>
      <c r="D5" s="4">
        <v>41739</v>
      </c>
      <c r="E5" s="8">
        <v>868</v>
      </c>
      <c r="F5" s="8">
        <f>(E5/100)*122</f>
        <v>1058.96</v>
      </c>
      <c r="G5" s="11" t="s">
        <v>37</v>
      </c>
      <c r="H5" s="31" t="s">
        <v>38</v>
      </c>
      <c r="I5" s="50">
        <v>2730.39</v>
      </c>
      <c r="J5" s="47" t="s">
        <v>59</v>
      </c>
    </row>
    <row r="6" spans="1:10" ht="30" hidden="1">
      <c r="A6" s="15" t="s">
        <v>9</v>
      </c>
      <c r="B6" s="4">
        <v>39714</v>
      </c>
      <c r="C6" s="2" t="s">
        <v>29</v>
      </c>
      <c r="D6" s="13">
        <v>40930</v>
      </c>
      <c r="E6" s="8">
        <v>640</v>
      </c>
      <c r="F6" s="8">
        <f>(E6/100)*120</f>
        <v>768</v>
      </c>
      <c r="G6" s="11" t="s">
        <v>10</v>
      </c>
      <c r="H6" s="31" t="s">
        <v>11</v>
      </c>
      <c r="I6" s="50">
        <v>2653.857</v>
      </c>
    </row>
    <row r="7" spans="1:10" ht="30" hidden="1">
      <c r="A7" s="28" t="s">
        <v>9</v>
      </c>
      <c r="B7" s="29" t="s">
        <v>47</v>
      </c>
      <c r="C7" s="2" t="s">
        <v>46</v>
      </c>
      <c r="D7" s="13">
        <v>41296</v>
      </c>
      <c r="E7" s="8">
        <v>640</v>
      </c>
      <c r="F7" s="8">
        <f>(E7/100)*121</f>
        <v>774.40000000000009</v>
      </c>
      <c r="G7" s="11" t="s">
        <v>10</v>
      </c>
      <c r="H7" s="31" t="s">
        <v>11</v>
      </c>
      <c r="I7" s="50">
        <v>2714.78</v>
      </c>
    </row>
    <row r="8" spans="1:10" ht="30" hidden="1">
      <c r="A8" s="15" t="s">
        <v>16</v>
      </c>
      <c r="B8" s="4">
        <v>39559</v>
      </c>
      <c r="C8" s="2" t="s">
        <v>29</v>
      </c>
      <c r="D8" s="13">
        <v>40775</v>
      </c>
      <c r="E8" s="8">
        <v>503.54</v>
      </c>
      <c r="F8" s="8">
        <f>(E8/100)*120</f>
        <v>604.24800000000005</v>
      </c>
      <c r="G8" s="11" t="s">
        <v>17</v>
      </c>
      <c r="H8" s="31" t="s">
        <v>18</v>
      </c>
      <c r="I8" s="50">
        <v>2200.2359999999999</v>
      </c>
    </row>
    <row r="9" spans="1:10" ht="29.25" hidden="1" customHeight="1">
      <c r="A9" s="28" t="s">
        <v>16</v>
      </c>
      <c r="B9" s="4">
        <v>40876</v>
      </c>
      <c r="C9" s="2" t="s">
        <v>43</v>
      </c>
      <c r="D9" s="13">
        <v>42001</v>
      </c>
      <c r="E9" s="8">
        <v>658</v>
      </c>
      <c r="F9" s="8">
        <f>(E9/100)*121</f>
        <v>796.18000000000006</v>
      </c>
      <c r="G9" s="11" t="s">
        <v>45</v>
      </c>
      <c r="H9" s="31" t="s">
        <v>51</v>
      </c>
      <c r="I9" s="50">
        <v>2576.14</v>
      </c>
    </row>
    <row r="10" spans="1:10" ht="29.25" customHeight="1">
      <c r="A10" s="28" t="s">
        <v>19</v>
      </c>
      <c r="B10" s="4">
        <v>40618</v>
      </c>
      <c r="C10" s="2" t="s">
        <v>15</v>
      </c>
      <c r="D10" s="13">
        <v>41744</v>
      </c>
      <c r="E10" s="8">
        <v>857.62</v>
      </c>
      <c r="F10" s="8">
        <f>(E10/100)*122</f>
        <v>1046.2963999999999</v>
      </c>
      <c r="G10" s="11" t="s">
        <v>39</v>
      </c>
      <c r="H10" s="31" t="s">
        <v>42</v>
      </c>
      <c r="I10" s="50">
        <v>2896.35</v>
      </c>
    </row>
    <row r="11" spans="1:10" ht="29.25" hidden="1" customHeight="1">
      <c r="A11" s="28" t="s">
        <v>52</v>
      </c>
      <c r="B11" s="4">
        <v>40876</v>
      </c>
      <c r="C11" s="2" t="s">
        <v>43</v>
      </c>
      <c r="D11" s="13">
        <v>42001</v>
      </c>
      <c r="E11" s="8">
        <v>658</v>
      </c>
      <c r="F11" s="8">
        <f>(E11/100)*121</f>
        <v>796.18000000000006</v>
      </c>
      <c r="G11" s="11" t="s">
        <v>45</v>
      </c>
      <c r="H11" s="31" t="s">
        <v>51</v>
      </c>
      <c r="I11" s="50">
        <v>2576.14</v>
      </c>
      <c r="J11" s="47" t="s">
        <v>60</v>
      </c>
    </row>
    <row r="12" spans="1:10" ht="30" hidden="1">
      <c r="A12" s="15" t="s">
        <v>19</v>
      </c>
      <c r="B12" s="4">
        <v>39454</v>
      </c>
      <c r="C12" s="2" t="s">
        <v>29</v>
      </c>
      <c r="D12" s="4">
        <v>40669</v>
      </c>
      <c r="E12" s="8">
        <v>829.97</v>
      </c>
      <c r="F12" s="8">
        <f>(E12/100)*120</f>
        <v>995.96399999999994</v>
      </c>
      <c r="G12" s="11" t="s">
        <v>20</v>
      </c>
      <c r="H12" s="31" t="s">
        <v>21</v>
      </c>
      <c r="I12" s="50">
        <v>2590.4744999999998</v>
      </c>
    </row>
    <row r="13" spans="1:10" ht="31.5" customHeight="1">
      <c r="A13" s="28" t="s">
        <v>30</v>
      </c>
      <c r="B13" s="4">
        <v>40485</v>
      </c>
      <c r="C13" s="11" t="s">
        <v>74</v>
      </c>
      <c r="D13" s="4">
        <v>41822</v>
      </c>
      <c r="E13" s="35">
        <v>607.6</v>
      </c>
      <c r="F13" s="35">
        <f>+E13*1.22</f>
        <v>741.27200000000005</v>
      </c>
      <c r="G13" s="34" t="s">
        <v>32</v>
      </c>
      <c r="H13" s="31" t="s">
        <v>50</v>
      </c>
      <c r="I13" s="50">
        <v>2059.5700000000002</v>
      </c>
      <c r="J13" s="47" t="s">
        <v>70</v>
      </c>
    </row>
    <row r="14" spans="1:10" ht="30" hidden="1">
      <c r="A14" s="15" t="s">
        <v>22</v>
      </c>
      <c r="B14" s="4">
        <v>39475</v>
      </c>
      <c r="C14" s="2" t="s">
        <v>29</v>
      </c>
      <c r="D14" s="13">
        <v>40690</v>
      </c>
      <c r="E14" s="8">
        <v>781.27</v>
      </c>
      <c r="F14" s="8">
        <f>(E14/100)*120</f>
        <v>937.52399999999989</v>
      </c>
      <c r="G14" s="11" t="s">
        <v>31</v>
      </c>
      <c r="H14" s="31" t="s">
        <v>23</v>
      </c>
      <c r="I14" s="50">
        <v>2444.2455</v>
      </c>
    </row>
    <row r="15" spans="1:10" ht="30" hidden="1">
      <c r="A15" s="45" t="s">
        <v>22</v>
      </c>
      <c r="B15" s="42">
        <v>40613</v>
      </c>
      <c r="C15" s="2" t="s">
        <v>15</v>
      </c>
      <c r="D15" s="13">
        <v>41739</v>
      </c>
      <c r="E15" s="8">
        <v>838</v>
      </c>
      <c r="F15" s="8">
        <f>(E15/100)*121</f>
        <v>1013.9800000000001</v>
      </c>
      <c r="G15" s="11" t="s">
        <v>37</v>
      </c>
      <c r="H15" s="31" t="s">
        <v>38</v>
      </c>
      <c r="I15" s="50">
        <v>2589.5100000000002</v>
      </c>
      <c r="J15" s="47" t="s">
        <v>56</v>
      </c>
    </row>
    <row r="16" spans="1:10" ht="30" hidden="1">
      <c r="A16" s="31" t="s">
        <v>24</v>
      </c>
      <c r="B16" s="42">
        <v>39518</v>
      </c>
      <c r="C16" s="2" t="s">
        <v>29</v>
      </c>
      <c r="D16" s="13">
        <v>40734</v>
      </c>
      <c r="E16" s="8">
        <v>614.32000000000005</v>
      </c>
      <c r="F16" s="8">
        <f>(E16/100)*121</f>
        <v>743.32720000000006</v>
      </c>
      <c r="G16" s="11" t="s">
        <v>25</v>
      </c>
      <c r="H16" s="31" t="s">
        <v>26</v>
      </c>
      <c r="I16" s="50">
        <v>2140.3694999999998</v>
      </c>
      <c r="J16" s="47"/>
    </row>
    <row r="17" spans="1:10" ht="28.5" customHeight="1">
      <c r="A17" s="28" t="s">
        <v>67</v>
      </c>
      <c r="B17" s="4">
        <v>40794</v>
      </c>
      <c r="C17" s="2" t="s">
        <v>15</v>
      </c>
      <c r="D17" s="48">
        <v>41919</v>
      </c>
      <c r="E17" s="8">
        <v>683.17</v>
      </c>
      <c r="F17" s="35">
        <f>(E17/100)*122</f>
        <v>833.4674</v>
      </c>
      <c r="G17" s="34" t="s">
        <v>41</v>
      </c>
      <c r="H17" s="31" t="s">
        <v>49</v>
      </c>
      <c r="I17" s="50">
        <v>2403.31</v>
      </c>
      <c r="J17" s="47"/>
    </row>
    <row r="18" spans="1:10" ht="30" hidden="1">
      <c r="A18" s="45" t="s">
        <v>24</v>
      </c>
      <c r="B18" s="46" t="s">
        <v>47</v>
      </c>
      <c r="C18" s="2" t="s">
        <v>46</v>
      </c>
      <c r="D18" s="4">
        <v>41100</v>
      </c>
      <c r="E18" s="8">
        <v>614.32000000000005</v>
      </c>
      <c r="F18" s="8">
        <f>(E18/100)*121</f>
        <v>743.32720000000006</v>
      </c>
      <c r="G18" s="11" t="s">
        <v>25</v>
      </c>
      <c r="H18" s="31" t="s">
        <v>26</v>
      </c>
      <c r="I18" s="50">
        <v>2522.44</v>
      </c>
      <c r="J18" s="47" t="s">
        <v>56</v>
      </c>
    </row>
    <row r="19" spans="1:10" ht="45" hidden="1">
      <c r="A19" s="28" t="s">
        <v>24</v>
      </c>
      <c r="B19" s="38">
        <v>41091</v>
      </c>
      <c r="C19" s="2" t="s">
        <v>43</v>
      </c>
      <c r="D19" s="39"/>
      <c r="E19" s="8">
        <v>660</v>
      </c>
      <c r="F19" s="8">
        <f>(E19/100)*121</f>
        <v>798.59999999999991</v>
      </c>
      <c r="G19" s="11" t="s">
        <v>53</v>
      </c>
      <c r="H19" s="40"/>
      <c r="I19" s="41"/>
      <c r="J19" s="47" t="s">
        <v>57</v>
      </c>
    </row>
    <row r="20" spans="1:10" ht="27.75" customHeight="1">
      <c r="A20" s="45" t="s">
        <v>28</v>
      </c>
      <c r="B20" s="42">
        <v>40876</v>
      </c>
      <c r="C20" s="22" t="s">
        <v>43</v>
      </c>
      <c r="D20" s="49">
        <v>42001</v>
      </c>
      <c r="E20" s="43">
        <v>658</v>
      </c>
      <c r="F20" s="43">
        <f>(E20/100)*122</f>
        <v>802.76</v>
      </c>
      <c r="G20" s="44" t="s">
        <v>45</v>
      </c>
      <c r="H20" s="31" t="s">
        <v>51</v>
      </c>
      <c r="I20" s="50">
        <v>2720.51</v>
      </c>
      <c r="J20" s="47" t="s">
        <v>69</v>
      </c>
    </row>
    <row r="21" spans="1:10" ht="34.5" customHeight="1">
      <c r="A21" s="28" t="s">
        <v>6</v>
      </c>
      <c r="B21" s="13">
        <v>41165</v>
      </c>
      <c r="C21" s="22" t="s">
        <v>43</v>
      </c>
      <c r="D21" s="42">
        <v>42289</v>
      </c>
      <c r="E21" s="43">
        <v>605.64</v>
      </c>
      <c r="F21" s="43">
        <f>(E21/100)*122</f>
        <v>738.88080000000002</v>
      </c>
      <c r="G21" s="44" t="s">
        <v>54</v>
      </c>
      <c r="H21" s="31" t="s">
        <v>55</v>
      </c>
      <c r="I21" s="41">
        <v>2529.04</v>
      </c>
    </row>
    <row r="22" spans="1:10" ht="24.75" customHeight="1">
      <c r="A22" s="28" t="s">
        <v>9</v>
      </c>
      <c r="B22" s="13">
        <v>41296</v>
      </c>
      <c r="C22" s="15" t="s">
        <v>43</v>
      </c>
      <c r="D22" s="4">
        <v>42421</v>
      </c>
      <c r="E22" s="37">
        <v>692</v>
      </c>
      <c r="F22" s="8">
        <f>(E22/100)*122</f>
        <v>844.24</v>
      </c>
      <c r="G22" s="11" t="s">
        <v>62</v>
      </c>
      <c r="H22" s="31" t="s">
        <v>61</v>
      </c>
      <c r="I22" s="41">
        <v>2733.75</v>
      </c>
    </row>
    <row r="23" spans="1:10" ht="45" hidden="1">
      <c r="A23" s="25" t="s">
        <v>40</v>
      </c>
      <c r="B23" s="13">
        <v>40613</v>
      </c>
      <c r="C23" s="15"/>
      <c r="D23" s="27" t="s">
        <v>48</v>
      </c>
      <c r="E23" s="8">
        <v>781.27</v>
      </c>
      <c r="F23" s="8">
        <f>(E23/100)*121</f>
        <v>945.33669999999995</v>
      </c>
      <c r="G23" s="11" t="s">
        <v>31</v>
      </c>
      <c r="H23" s="31" t="s">
        <v>23</v>
      </c>
      <c r="I23" s="41">
        <v>2444.2455</v>
      </c>
    </row>
    <row r="24" spans="1:10" ht="30">
      <c r="A24" s="28" t="s">
        <v>63</v>
      </c>
      <c r="B24" s="13">
        <v>41354</v>
      </c>
      <c r="C24" s="31" t="s">
        <v>43</v>
      </c>
      <c r="D24" s="13">
        <v>42480</v>
      </c>
      <c r="E24" s="37">
        <v>1112.45</v>
      </c>
      <c r="F24" s="8">
        <f>+E24*1.22</f>
        <v>1357.1890000000001</v>
      </c>
      <c r="G24" s="11" t="s">
        <v>65</v>
      </c>
      <c r="H24" s="22" t="s">
        <v>66</v>
      </c>
      <c r="I24" s="41">
        <v>3084.91</v>
      </c>
    </row>
    <row r="25" spans="1:10" ht="37.5" customHeight="1" thickBot="1">
      <c r="A25" s="30" t="s">
        <v>68</v>
      </c>
      <c r="B25" s="21">
        <v>41597</v>
      </c>
      <c r="C25" s="16" t="s">
        <v>43</v>
      </c>
      <c r="D25" s="33">
        <v>42722</v>
      </c>
      <c r="E25" s="36">
        <v>761</v>
      </c>
      <c r="F25" s="23">
        <f>+E25*1.22</f>
        <v>928.42</v>
      </c>
      <c r="G25" s="24" t="s">
        <v>72</v>
      </c>
      <c r="H25" s="32" t="s">
        <v>71</v>
      </c>
      <c r="I25" s="51">
        <v>2226.31</v>
      </c>
      <c r="J25" s="47" t="s">
        <v>73</v>
      </c>
    </row>
    <row r="26" spans="1:10" ht="12.75" customHeight="1">
      <c r="A26" s="17"/>
      <c r="B26" s="17"/>
      <c r="C26" s="17"/>
      <c r="D26" s="17"/>
      <c r="E26" s="17"/>
      <c r="F26" s="18"/>
      <c r="G26" s="19"/>
      <c r="H26" s="17"/>
    </row>
    <row r="27" spans="1:10">
      <c r="A27" s="17"/>
      <c r="B27" s="17"/>
      <c r="C27" s="17"/>
      <c r="D27" s="17"/>
      <c r="E27" s="17"/>
      <c r="F27" s="18"/>
      <c r="G27" s="19"/>
      <c r="H27" s="17"/>
    </row>
    <row r="28" spans="1:10">
      <c r="A28" s="17"/>
      <c r="B28" s="17"/>
      <c r="C28" s="17"/>
      <c r="D28" s="17"/>
      <c r="E28" s="17"/>
      <c r="F28" s="18"/>
      <c r="G28" s="19"/>
      <c r="H28" s="17"/>
    </row>
    <row r="29" spans="1:10">
      <c r="A29" s="17"/>
      <c r="B29" s="17"/>
      <c r="C29" s="17"/>
      <c r="D29" s="17"/>
      <c r="E29" s="17"/>
      <c r="F29" s="18"/>
      <c r="G29" s="19"/>
      <c r="H29" s="17"/>
    </row>
    <row r="30" spans="1:10">
      <c r="A30" s="17"/>
      <c r="B30" s="17"/>
      <c r="C30" s="17"/>
      <c r="D30" s="17"/>
      <c r="E30" s="17"/>
      <c r="F30" s="18"/>
      <c r="G30" s="19"/>
      <c r="H30" s="17"/>
    </row>
    <row r="31" spans="1:10">
      <c r="A31" s="17"/>
      <c r="B31" s="17"/>
      <c r="C31" s="17"/>
      <c r="D31" s="17"/>
      <c r="E31" s="17"/>
      <c r="F31" s="18"/>
      <c r="G31" s="19"/>
      <c r="H31" s="17"/>
    </row>
    <row r="58" spans="3:3">
      <c r="C58" t="s">
        <v>64</v>
      </c>
    </row>
  </sheetData>
  <sortState ref="A3:J59">
    <sortCondition ref="D2:D59"/>
  </sortState>
  <pageMargins left="0.70866141732283472" right="0.70866141732283472" top="0.74803149606299213" bottom="0.74803149606299213" header="0.31496062992125984" footer="0.31496062992125984"/>
  <pageSetup paperSize="9" scale="6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Riepilogo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2014-03-10T17:34:02Z</dcterms:modified>
</cp:coreProperties>
</file>