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730" windowHeight="11565" activeTab="3"/>
  </bookViews>
  <sheets>
    <sheet name="GENNAIO 2014" sheetId="1" r:id="rId1"/>
    <sheet name="FEBBRAIO 2014" sheetId="2" r:id="rId2"/>
    <sheet name="MARZO 2014" sheetId="3" r:id="rId3"/>
    <sheet name="APRILE 2014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113" i="4"/>
  <c r="B135"/>
  <c r="B131"/>
  <c r="B127"/>
  <c r="B123"/>
  <c r="C3"/>
  <c r="B3"/>
  <c r="C36" s="1"/>
  <c r="C39" s="1"/>
  <c r="B137" i="3"/>
  <c r="B135"/>
  <c r="B129"/>
  <c r="B131" s="1"/>
  <c r="B125"/>
  <c r="B121"/>
  <c r="C3"/>
  <c r="B3"/>
  <c r="C38" s="1"/>
  <c r="C41" s="1"/>
  <c r="B141" i="2"/>
  <c r="B137"/>
  <c r="B133"/>
  <c r="B78"/>
  <c r="B62"/>
  <c r="B54"/>
  <c r="B56" s="1"/>
  <c r="B58" s="1"/>
  <c r="C43"/>
  <c r="C40"/>
  <c r="C3"/>
  <c r="B3"/>
  <c r="B148" i="1"/>
  <c r="B144"/>
  <c r="B142"/>
  <c r="B138"/>
  <c r="B116"/>
  <c r="B108"/>
  <c r="B92"/>
  <c r="B76"/>
  <c r="B66"/>
  <c r="C3"/>
  <c r="B3"/>
  <c r="C40" s="1"/>
  <c r="C43" s="1"/>
</calcChain>
</file>

<file path=xl/sharedStrings.xml><?xml version="1.0" encoding="utf-8"?>
<sst xmlns="http://schemas.openxmlformats.org/spreadsheetml/2006/main" count="267" uniqueCount="131">
  <si>
    <t>Cassa Gennaio 2014</t>
  </si>
  <si>
    <t>Saldo iniziale €</t>
  </si>
  <si>
    <t>Data</t>
  </si>
  <si>
    <t>Entrate</t>
  </si>
  <si>
    <t>Uscite</t>
  </si>
  <si>
    <t>Descrizione</t>
  </si>
  <si>
    <t>Rimborso NS Vincenzetti Dicembre</t>
  </si>
  <si>
    <t>Fattura n. 02 del 08/01/2014 - Marco Mari</t>
  </si>
  <si>
    <t>Frutteto Moscova - Scontr. N. 1</t>
  </si>
  <si>
    <t>Fattura N. 56 del 31/12/2013 - Sturniolo Francesca</t>
  </si>
  <si>
    <t>Fattura N. 2710 del 31/12/2013 - Stefal SAS</t>
  </si>
  <si>
    <t>Raccomandata N. 14627018621-8</t>
  </si>
  <si>
    <t>Namak Ft. 835 - OdA_077/14</t>
  </si>
  <si>
    <t>Rimborso NS Vincenzetti Gennaio</t>
  </si>
  <si>
    <t>Mancia portiere</t>
  </si>
  <si>
    <t>Fattura N. 2 del 31/01/2014 - Sturniolo Francesca</t>
  </si>
  <si>
    <t>Saldo finale €</t>
  </si>
  <si>
    <t>in cassa</t>
  </si>
  <si>
    <t>DELTA</t>
  </si>
  <si>
    <t>Valuta</t>
  </si>
  <si>
    <t>SALDO</t>
  </si>
  <si>
    <t>MOVIMENTI MESE</t>
  </si>
  <si>
    <t>Data ultimo movimento</t>
  </si>
  <si>
    <t>NOTE</t>
  </si>
  <si>
    <t>ILS (Nuovo Sheqel Israeliano)</t>
  </si>
  <si>
    <t>GBP (Sterlina Inglese)</t>
  </si>
  <si>
    <t>USD (Dollaro Statunitense)</t>
  </si>
  <si>
    <t>CZK (Corona Ceca)</t>
  </si>
  <si>
    <t>SGD (Dollaro Singaporese)</t>
  </si>
  <si>
    <t>QAR (Rial del Qatar)</t>
  </si>
  <si>
    <t>-94,00</t>
  </si>
  <si>
    <t>Dati a Shehata 20/01/2014</t>
  </si>
  <si>
    <t>WON (Won Sudcoreano)</t>
  </si>
  <si>
    <t>BRL (Reale Brasiliano)</t>
  </si>
  <si>
    <t xml:space="preserve">  </t>
  </si>
  <si>
    <t>CHF (Franco Svizzero)</t>
  </si>
  <si>
    <t>CHF 28,80 NS Luppi (Dicembre)</t>
  </si>
  <si>
    <t>LVL (Lat Lettone)</t>
  </si>
  <si>
    <t>RP (Rupia Indonesiana)</t>
  </si>
  <si>
    <t>AZN (Manat Azerbaijan)</t>
  </si>
  <si>
    <t>RSD (Serbia)</t>
  </si>
  <si>
    <t>LEI (Romania)</t>
  </si>
  <si>
    <t>Dati a Shehata 15/01/2014</t>
  </si>
  <si>
    <t>BATH (Thailandia)</t>
  </si>
  <si>
    <t>BATH 560 in possesso di Maglietta (NS Novembre)</t>
  </si>
  <si>
    <t>PLN (Polonia)</t>
  </si>
  <si>
    <t>MOP (Macau Dollars)</t>
  </si>
  <si>
    <t>RUB (Rublo Russia)</t>
  </si>
  <si>
    <t>KD (Kuwait Dinars)</t>
  </si>
  <si>
    <t>-2,50</t>
  </si>
  <si>
    <t>LTL (Litas Lituania)</t>
  </si>
  <si>
    <t>Dati a Shehata 10/01/2014</t>
  </si>
  <si>
    <t>MYR (Ringgit Malaysia)</t>
  </si>
  <si>
    <t>MYR 29,00 NS Bettini (Dicembre)</t>
  </si>
  <si>
    <t xml:space="preserve">Chinese Yuan </t>
  </si>
  <si>
    <t>CNY 180 in possesso di Maglietta (NS Maggio)</t>
  </si>
  <si>
    <t>HKD (Hong Kong)</t>
  </si>
  <si>
    <t>HKD 230 in possesso di Maglietta (NS Ottobre)</t>
  </si>
  <si>
    <t>MNT (Mongolia)</t>
  </si>
  <si>
    <t>PEN (Perù)</t>
  </si>
  <si>
    <t>CLP (Cile)</t>
  </si>
  <si>
    <t>OMR (Rial Omanita)</t>
  </si>
  <si>
    <t>MXN (Messico)</t>
  </si>
  <si>
    <t>MXN 105,00 NS Pelliccione (Gennaio)</t>
  </si>
  <si>
    <t>TRY (Turchia)</t>
  </si>
  <si>
    <t>TRY 125,00 NS Bettini (Dicembre)</t>
  </si>
  <si>
    <t>TRY 41,55 NS de Giovanni (Dicembre)</t>
  </si>
  <si>
    <t>SAR (Arabia Saudita)</t>
  </si>
  <si>
    <t>SAR 192,00 NS Catino (Dicembre)</t>
  </si>
  <si>
    <t>Cassa Febbraio 2014</t>
  </si>
  <si>
    <t>Scontr. 0015 Marco Mari - OdA_008/14</t>
  </si>
  <si>
    <t>Scontr. 11 Pasticceria Ranieri - OdA_096/14</t>
  </si>
  <si>
    <t>Voto Orlando - OdA_026/14</t>
  </si>
  <si>
    <t>Scontr. 0045 Axel Cafè - OdA_097/14</t>
  </si>
  <si>
    <t>Scontr. 0029 Axel Cafè - OdA_097/14</t>
  </si>
  <si>
    <t>Prelievo con assegno</t>
  </si>
  <si>
    <t>Scontr. 00241 Axel Cafè - OdA_097/14</t>
  </si>
  <si>
    <t>Fattura 18/2014 Pasticceria Ranieri - OdA_096/14</t>
  </si>
  <si>
    <t>Scontr. 0002 Axel Cafè - OdA_097/14</t>
  </si>
  <si>
    <t>Scontr. N. 4 Pizzeria La Madonnina - OdA_105/14</t>
  </si>
  <si>
    <t>Scontr. N. 0027 Axel Cafè - OdA_097/14</t>
  </si>
  <si>
    <t>Fattura N. 1 Caffetteria Cavalleri Bruno - OdA_104/14</t>
  </si>
  <si>
    <t>Dati a Russo (inseriti come anticipo NS Gennaio)</t>
  </si>
  <si>
    <t>Fattura 018 Marco Mari - OdA_008/14</t>
  </si>
  <si>
    <t>Fattura N. 58486 DHL - OdA_099/14</t>
  </si>
  <si>
    <t>Scontr. N. 0034 Dolce Bio - OdA_138/14</t>
  </si>
  <si>
    <t>Rimborso NS Vincenzetti Febbraio</t>
  </si>
  <si>
    <t>Dati a Russo 04/02/2014</t>
  </si>
  <si>
    <t>GBP 85,00 NS Russo (Febbraio)</t>
  </si>
  <si>
    <t>Dati a Shehata 25/02/2014</t>
  </si>
  <si>
    <t>USD 100 NS Maglietta (Gennaio), in suo possesso</t>
  </si>
  <si>
    <t>Dati a de Giovanni 14/02/2014</t>
  </si>
  <si>
    <t>TRY 20,00 NS Maanna (Gennaio)</t>
  </si>
  <si>
    <t>Dati a Maanna 07/02/2014</t>
  </si>
  <si>
    <t>COP (Colombia)</t>
  </si>
  <si>
    <t>COP 32.000,00 NS Iannelli (Settembre)</t>
  </si>
  <si>
    <t>Cassa Marzo 2014</t>
  </si>
  <si>
    <t>Scontr. 0018 Sistema Italia 93 SRL - OdA_155/14</t>
  </si>
  <si>
    <t>Marco Mari Fattura n. 028 - OdA_008/2014</t>
  </si>
  <si>
    <t>n. 11 Raccomandate (CUD + comunicazione dividendi)</t>
  </si>
  <si>
    <t>Panetteria Sturniolo FT. 10 - OdA_094/14</t>
  </si>
  <si>
    <t>n. 21 Raccomandate (Certificazioni Lavoro Autonomo)</t>
  </si>
  <si>
    <t>Taxi Apt - Milano per cliente Uzbekistan</t>
  </si>
  <si>
    <t>Prelievo con assegno n. 3669359701-07</t>
  </si>
  <si>
    <t>Pizzeria La Madonnina Scontr. N. 1 - OdA_105/14</t>
  </si>
  <si>
    <t>Axel Cafè Scontr. 0038 - OdA_097/14</t>
  </si>
  <si>
    <t xml:space="preserve">Taxi  </t>
  </si>
  <si>
    <t>Restituzione anticipo CC Vincenzetti 18/03/2014</t>
  </si>
  <si>
    <t>Rimborso NS Vincenzetti Marzo</t>
  </si>
  <si>
    <t>COP 2.000,00 NS de Giovanni (Febbraio)</t>
  </si>
  <si>
    <t>GBP (Regno Unito)</t>
  </si>
  <si>
    <t>GBP 25,00 NS Shehata (Febbraio)</t>
  </si>
  <si>
    <t>AED (UAE)</t>
  </si>
  <si>
    <t>AED 8,00 NS Shehata (Febbraio)</t>
  </si>
  <si>
    <t>AED 45,00 NS Pelliccione (Marzo)</t>
  </si>
  <si>
    <t>BRL (Brasile)</t>
  </si>
  <si>
    <t>BRL 25,25 NS de Giovanni (Febbraio)</t>
  </si>
  <si>
    <t>BRL 99,10 NS Luppi (Marzo)</t>
  </si>
  <si>
    <t>Cassa Aprile 2014</t>
  </si>
  <si>
    <t xml:space="preserve">Anticipo Shehata </t>
  </si>
  <si>
    <t>Panetteria Sturniolo Ft. 15 - OdA_094/14</t>
  </si>
  <si>
    <t>Quotidiani Marzo</t>
  </si>
  <si>
    <t>Raccomandata TIM (disattivazione 2 SIM Dati)</t>
  </si>
  <si>
    <t>City Ex Ft. 576 - OdA_194/14</t>
  </si>
  <si>
    <t>GBP 128,50 NS Luppi (Marzo)</t>
  </si>
  <si>
    <t>AED 290,00 NS Bettini (Marzo)</t>
  </si>
  <si>
    <t>Dati a Bettini 04/04/2014</t>
  </si>
  <si>
    <t>MXN 100,00 NS Furlan (Marzo)</t>
  </si>
  <si>
    <t>SAR 402,00 NS Catino (Marzo)</t>
  </si>
  <si>
    <t>MXN 50,00 NS Russo (Marzo)</t>
  </si>
  <si>
    <t>Anticipo Russo</t>
  </si>
</sst>
</file>

<file path=xl/styles.xml><?xml version="1.0" encoding="utf-8"?>
<styleSheet xmlns="http://schemas.openxmlformats.org/spreadsheetml/2006/main">
  <numFmts count="4">
    <numFmt numFmtId="6" formatCode="&quot;€&quot;\ #,##0;[Red]\-&quot;€&quot;\ #,##0"/>
    <numFmt numFmtId="8" formatCode="&quot;€&quot;\ #,##0.00;[Red]\-&quot;€&quot;\ #,##0.00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5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sz val="10"/>
      <color rgb="FF00B05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2" borderId="1" xfId="0" applyFont="1" applyFill="1" applyBorder="1"/>
    <xf numFmtId="14" fontId="4" fillId="2" borderId="1" xfId="0" applyNumberFormat="1" applyFont="1" applyFill="1" applyBorder="1"/>
    <xf numFmtId="2" fontId="3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8" fontId="4" fillId="0" borderId="1" xfId="0" applyNumberFormat="1" applyFont="1" applyFill="1" applyBorder="1" applyAlignment="1">
      <alignment horizontal="left"/>
    </xf>
    <xf numFmtId="0" fontId="7" fillId="0" borderId="0" xfId="0" applyFont="1"/>
    <xf numFmtId="2" fontId="5" fillId="2" borderId="1" xfId="1" applyNumberFormat="1" applyFont="1" applyFill="1" applyBorder="1"/>
    <xf numFmtId="0" fontId="8" fillId="0" borderId="0" xfId="0" applyFont="1"/>
    <xf numFmtId="43" fontId="4" fillId="0" borderId="0" xfId="0" applyNumberFormat="1" applyFont="1"/>
    <xf numFmtId="0" fontId="8" fillId="0" borderId="0" xfId="0" applyFont="1" applyFill="1"/>
    <xf numFmtId="0" fontId="4" fillId="0" borderId="0" xfId="0" applyFont="1" applyFill="1"/>
    <xf numFmtId="43" fontId="3" fillId="0" borderId="0" xfId="0" applyNumberFormat="1" applyFont="1" applyFill="1"/>
    <xf numFmtId="43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7" fillId="0" borderId="0" xfId="0" applyNumberFormat="1" applyFont="1"/>
    <xf numFmtId="0" fontId="2" fillId="2" borderId="4" xfId="0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2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2" borderId="7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7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0" fontId="7" fillId="0" borderId="0" xfId="0" applyFont="1" applyFill="1"/>
    <xf numFmtId="43" fontId="8" fillId="0" borderId="0" xfId="0" applyNumberFormat="1" applyFont="1" applyFill="1"/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9" fillId="2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5" fillId="0" borderId="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sa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 '09"/>
      <sheetName val="settembre '09"/>
      <sheetName val="Ottobre '09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  <sheetName val="Marzo '11"/>
      <sheetName val="Aprile '11"/>
      <sheetName val="Maggio '11"/>
      <sheetName val="Giugno '11"/>
      <sheetName val="Luglio '11"/>
      <sheetName val="Agosto '11"/>
      <sheetName val="Settembre '11"/>
      <sheetName val="Ottobre '11"/>
      <sheetName val="Novembre '11"/>
      <sheetName val="Dicembre '11"/>
      <sheetName val="Gennaio '12"/>
      <sheetName val="Febbraio '12"/>
      <sheetName val="Marzo '12"/>
      <sheetName val="Aprile '12"/>
      <sheetName val="Maggio '12"/>
      <sheetName val="Giugno '12"/>
      <sheetName val="Luglio '12"/>
      <sheetName val="Agosto '12"/>
      <sheetName val="Settembre '12"/>
      <sheetName val="Ottobre '12"/>
      <sheetName val="Novembre '12"/>
      <sheetName val="Dicembre '12"/>
      <sheetName val="Gennaio '13"/>
      <sheetName val="Febbraio '13"/>
      <sheetName val="Marzo '13"/>
      <sheetName val="Aprile '13"/>
      <sheetName val="Maggio'13 "/>
      <sheetName val="Giugno'13"/>
      <sheetName val="Luglio'13"/>
      <sheetName val="Agosto '13"/>
      <sheetName val="Settembre '13"/>
      <sheetName val="Ottobre '13"/>
      <sheetName val="Novembre '13"/>
      <sheetName val="Dicembre '13"/>
      <sheetName val="Gennaio '14"/>
      <sheetName val="Febbraio '14"/>
      <sheetName val="Marzo '14"/>
      <sheetName val="Aprile '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41">
          <cell r="C41">
            <v>1319.5900000000015</v>
          </cell>
        </row>
      </sheetData>
      <sheetData sheetId="53">
        <row r="40">
          <cell r="C40">
            <v>242.78000000000156</v>
          </cell>
        </row>
      </sheetData>
      <sheetData sheetId="54">
        <row r="40">
          <cell r="C40">
            <v>655.3500000000015</v>
          </cell>
        </row>
      </sheetData>
      <sheetData sheetId="55">
        <row r="38">
          <cell r="C38">
            <v>2757.8600000000015</v>
          </cell>
        </row>
      </sheetData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opLeftCell="A37" workbookViewId="0">
      <selection activeCell="A30" sqref="A30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0</v>
      </c>
      <c r="B1" s="2"/>
      <c r="C1" s="2"/>
    </row>
    <row r="2" spans="1:5">
      <c r="C2" s="2"/>
    </row>
    <row r="3" spans="1:5" ht="15">
      <c r="A3" s="4" t="s">
        <v>1</v>
      </c>
      <c r="B3" s="84">
        <f>'[1]Dicembre ''13'!C41</f>
        <v>1319.5900000000015</v>
      </c>
      <c r="C3" s="85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86" t="s">
        <v>5</v>
      </c>
      <c r="E4" s="86"/>
    </row>
    <row r="5" spans="1:5">
      <c r="A5" s="6">
        <v>41640</v>
      </c>
      <c r="B5" s="7"/>
      <c r="C5" s="7"/>
      <c r="D5" s="8"/>
      <c r="E5" s="9"/>
    </row>
    <row r="6" spans="1:5">
      <c r="A6" s="6">
        <v>41641</v>
      </c>
      <c r="B6" s="7"/>
      <c r="C6" s="7"/>
      <c r="D6" s="8"/>
      <c r="E6" s="9"/>
    </row>
    <row r="7" spans="1:5">
      <c r="A7" s="6">
        <v>41642</v>
      </c>
      <c r="B7" s="7"/>
      <c r="C7" s="7"/>
      <c r="D7" s="10"/>
      <c r="E7" s="9"/>
    </row>
    <row r="8" spans="1:5">
      <c r="A8" s="6">
        <v>41643</v>
      </c>
      <c r="B8" s="7"/>
      <c r="C8" s="7"/>
      <c r="D8" s="10"/>
      <c r="E8" s="9"/>
    </row>
    <row r="9" spans="1:5">
      <c r="A9" s="6">
        <v>41644</v>
      </c>
      <c r="B9" s="7"/>
      <c r="C9" s="7"/>
      <c r="D9" s="10"/>
      <c r="E9" s="9"/>
    </row>
    <row r="10" spans="1:5">
      <c r="A10" s="6">
        <v>41645</v>
      </c>
      <c r="B10" s="7"/>
      <c r="C10" s="7"/>
      <c r="D10" s="10"/>
      <c r="E10" s="9"/>
    </row>
    <row r="11" spans="1:5">
      <c r="A11" s="6">
        <v>41646</v>
      </c>
      <c r="B11" s="7"/>
      <c r="C11" s="7">
        <v>-14</v>
      </c>
      <c r="D11" s="10" t="s">
        <v>6</v>
      </c>
      <c r="E11" s="9"/>
    </row>
    <row r="12" spans="1:5">
      <c r="A12" s="6">
        <v>41647</v>
      </c>
      <c r="B12" s="7"/>
      <c r="C12" s="7">
        <v>-336.23</v>
      </c>
      <c r="D12" s="10" t="s">
        <v>7</v>
      </c>
      <c r="E12" s="9"/>
    </row>
    <row r="13" spans="1:5">
      <c r="A13" s="6">
        <v>41648</v>
      </c>
      <c r="B13" s="7"/>
      <c r="C13" s="7">
        <v>-21.62</v>
      </c>
      <c r="D13" s="10" t="s">
        <v>8</v>
      </c>
      <c r="E13" s="9"/>
    </row>
    <row r="14" spans="1:5">
      <c r="A14" s="6">
        <v>41649</v>
      </c>
      <c r="B14" s="7"/>
      <c r="C14" s="11"/>
      <c r="D14" s="10"/>
      <c r="E14" s="9"/>
    </row>
    <row r="15" spans="1:5">
      <c r="A15" s="6">
        <v>41650</v>
      </c>
      <c r="B15" s="7"/>
      <c r="C15" s="12"/>
      <c r="D15" s="13"/>
      <c r="E15" s="9"/>
    </row>
    <row r="16" spans="1:5">
      <c r="A16" s="6">
        <v>41651</v>
      </c>
      <c r="B16" s="7"/>
      <c r="C16" s="14"/>
      <c r="D16" s="10"/>
      <c r="E16" s="9"/>
    </row>
    <row r="17" spans="1:6">
      <c r="A17" s="6">
        <v>41652</v>
      </c>
      <c r="B17" s="7"/>
      <c r="C17" s="14">
        <v>-137.5</v>
      </c>
      <c r="D17" s="10" t="s">
        <v>9</v>
      </c>
      <c r="E17" s="9"/>
    </row>
    <row r="18" spans="1:6">
      <c r="A18" s="6">
        <v>41652</v>
      </c>
      <c r="B18" s="7"/>
      <c r="C18" s="14">
        <v>-120</v>
      </c>
      <c r="D18" s="10" t="s">
        <v>10</v>
      </c>
      <c r="E18" s="9"/>
    </row>
    <row r="19" spans="1:6">
      <c r="A19" s="6">
        <v>41653</v>
      </c>
      <c r="B19" s="7"/>
      <c r="C19" s="14">
        <v>-4.3</v>
      </c>
      <c r="D19" s="10" t="s">
        <v>11</v>
      </c>
      <c r="E19" s="9"/>
    </row>
    <row r="20" spans="1:6">
      <c r="A20" s="6">
        <v>41654</v>
      </c>
      <c r="B20" s="7"/>
      <c r="C20" s="14"/>
      <c r="D20" s="10"/>
      <c r="E20" s="9"/>
    </row>
    <row r="21" spans="1:6">
      <c r="A21" s="6">
        <v>41655</v>
      </c>
      <c r="B21" s="7"/>
      <c r="C21" s="7"/>
      <c r="D21" s="13"/>
      <c r="E21" s="9"/>
    </row>
    <row r="22" spans="1:6">
      <c r="A22" s="6">
        <v>41656</v>
      </c>
      <c r="B22" s="7"/>
      <c r="C22" s="7"/>
      <c r="D22" s="10"/>
      <c r="E22" s="9"/>
    </row>
    <row r="23" spans="1:6">
      <c r="A23" s="6">
        <v>41657</v>
      </c>
      <c r="B23" s="7"/>
      <c r="C23" s="7"/>
      <c r="D23" s="10"/>
      <c r="E23" s="15"/>
    </row>
    <row r="24" spans="1:6">
      <c r="A24" s="6">
        <v>41658</v>
      </c>
      <c r="B24" s="7"/>
      <c r="C24" s="7"/>
      <c r="D24" s="16"/>
      <c r="E24" s="15"/>
    </row>
    <row r="25" spans="1:6">
      <c r="A25" s="6">
        <v>41659</v>
      </c>
      <c r="B25" s="7"/>
      <c r="C25" s="7"/>
      <c r="D25" s="16"/>
      <c r="E25" s="15"/>
    </row>
    <row r="26" spans="1:6">
      <c r="A26" s="6">
        <v>41660</v>
      </c>
      <c r="B26" s="7"/>
      <c r="C26" s="7"/>
      <c r="D26" s="10"/>
      <c r="E26" s="15"/>
    </row>
    <row r="27" spans="1:6">
      <c r="A27" s="6">
        <v>41661</v>
      </c>
      <c r="B27" s="7"/>
      <c r="C27" s="7"/>
      <c r="D27" s="10"/>
      <c r="E27" s="15"/>
    </row>
    <row r="28" spans="1:6">
      <c r="A28" s="6">
        <v>41662</v>
      </c>
      <c r="B28" s="7"/>
      <c r="C28" s="7"/>
      <c r="D28" s="10"/>
      <c r="E28" s="15"/>
    </row>
    <row r="29" spans="1:6">
      <c r="A29" s="6">
        <v>41663</v>
      </c>
      <c r="B29" s="7"/>
      <c r="C29" s="7"/>
      <c r="D29" s="10"/>
      <c r="E29" s="15"/>
      <c r="F29" s="17"/>
    </row>
    <row r="30" spans="1:6">
      <c r="A30" s="6">
        <v>41664</v>
      </c>
      <c r="B30" s="7"/>
      <c r="C30" s="7"/>
      <c r="D30" s="10"/>
      <c r="E30" s="15"/>
      <c r="F30" s="17"/>
    </row>
    <row r="31" spans="1:6">
      <c r="A31" s="6">
        <v>41665</v>
      </c>
      <c r="B31" s="7"/>
      <c r="C31" s="7"/>
      <c r="D31" s="10"/>
      <c r="E31" s="15"/>
      <c r="F31" s="17"/>
    </row>
    <row r="32" spans="1:6">
      <c r="A32" s="6">
        <v>41666</v>
      </c>
      <c r="B32" s="7"/>
      <c r="C32" s="7"/>
      <c r="D32" s="10"/>
      <c r="E32" s="15"/>
      <c r="F32" s="17"/>
    </row>
    <row r="33" spans="1:8">
      <c r="A33" s="6">
        <v>41667</v>
      </c>
      <c r="B33" s="7"/>
      <c r="C33" s="7">
        <v>-168</v>
      </c>
      <c r="D33" s="10" t="s">
        <v>12</v>
      </c>
      <c r="E33" s="15"/>
      <c r="F33" s="17"/>
    </row>
    <row r="34" spans="1:8">
      <c r="A34" s="6">
        <v>41668</v>
      </c>
      <c r="B34" s="7"/>
      <c r="C34" s="11"/>
      <c r="D34" s="10"/>
      <c r="E34" s="15"/>
      <c r="F34" s="17"/>
    </row>
    <row r="35" spans="1:8">
      <c r="A35" s="6">
        <v>41669</v>
      </c>
      <c r="B35" s="7"/>
      <c r="C35" s="7"/>
      <c r="D35" s="10"/>
      <c r="E35" s="15"/>
      <c r="F35" s="17"/>
    </row>
    <row r="36" spans="1:8">
      <c r="A36" s="6">
        <v>41670</v>
      </c>
      <c r="B36" s="7"/>
      <c r="C36" s="7">
        <v>-170</v>
      </c>
      <c r="D36" s="10" t="s">
        <v>13</v>
      </c>
      <c r="E36" s="15"/>
      <c r="F36" s="17"/>
    </row>
    <row r="37" spans="1:8">
      <c r="A37" s="6">
        <v>41670</v>
      </c>
      <c r="B37" s="7"/>
      <c r="C37" s="7">
        <v>-50</v>
      </c>
      <c r="D37" s="10" t="s">
        <v>14</v>
      </c>
      <c r="E37" s="15"/>
      <c r="F37" s="17"/>
    </row>
    <row r="38" spans="1:8">
      <c r="A38" s="6">
        <v>41670</v>
      </c>
      <c r="B38" s="7"/>
      <c r="C38" s="7">
        <v>-55.16</v>
      </c>
      <c r="D38" s="10" t="s">
        <v>15</v>
      </c>
      <c r="E38" s="15"/>
      <c r="F38" s="17"/>
    </row>
    <row r="39" spans="1:8">
      <c r="A39" s="6"/>
      <c r="B39" s="7"/>
      <c r="C39" s="7"/>
      <c r="D39" s="10"/>
      <c r="E39" s="15"/>
      <c r="F39" s="17"/>
    </row>
    <row r="40" spans="1:8" ht="15">
      <c r="A40" s="5" t="s">
        <v>16</v>
      </c>
      <c r="B40" s="18"/>
      <c r="C40" s="18">
        <f>B3+SUM(C5:C39)+B30</f>
        <v>242.78000000000156</v>
      </c>
      <c r="D40" s="87"/>
      <c r="E40" s="87"/>
    </row>
    <row r="41" spans="1:8">
      <c r="A41" s="19"/>
      <c r="H41" s="20"/>
    </row>
    <row r="42" spans="1:8" s="22" customFormat="1" ht="12" customHeight="1">
      <c r="A42" s="21"/>
      <c r="B42" s="22" t="s">
        <v>17</v>
      </c>
      <c r="C42" s="23">
        <v>276.16000000000003</v>
      </c>
      <c r="D42" s="24"/>
      <c r="H42" s="24"/>
    </row>
    <row r="43" spans="1:8" s="22" customFormat="1">
      <c r="A43" s="21"/>
      <c r="B43" s="25" t="s">
        <v>18</v>
      </c>
      <c r="C43" s="23">
        <f>C42-C40</f>
        <v>33.379999999998461</v>
      </c>
      <c r="D43" s="3"/>
    </row>
    <row r="44" spans="1:8" s="22" customFormat="1">
      <c r="A44" s="26"/>
      <c r="B44" s="26"/>
      <c r="D44" s="24"/>
    </row>
    <row r="45" spans="1:8">
      <c r="H45" s="17"/>
    </row>
    <row r="46" spans="1:8">
      <c r="E46" s="27"/>
      <c r="H46" s="17"/>
    </row>
    <row r="47" spans="1:8">
      <c r="A47" s="28" t="s">
        <v>19</v>
      </c>
      <c r="B47" s="29" t="s">
        <v>20</v>
      </c>
      <c r="C47" s="30" t="s">
        <v>21</v>
      </c>
      <c r="D47" s="31" t="s">
        <v>22</v>
      </c>
      <c r="E47" s="31" t="s">
        <v>23</v>
      </c>
      <c r="G47" s="20"/>
      <c r="H47" s="20"/>
    </row>
    <row r="48" spans="1:8">
      <c r="A48" s="32"/>
      <c r="B48" s="33"/>
      <c r="C48" s="34"/>
      <c r="D48" s="35"/>
      <c r="E48" s="36"/>
      <c r="G48" s="20"/>
      <c r="H48" s="37"/>
    </row>
    <row r="49" spans="1:8">
      <c r="A49" s="38" t="s">
        <v>24</v>
      </c>
      <c r="B49" s="33">
        <v>216.6</v>
      </c>
      <c r="C49" s="34"/>
      <c r="D49" s="39"/>
      <c r="E49" s="40"/>
      <c r="H49" s="20"/>
    </row>
    <row r="50" spans="1:8">
      <c r="A50" s="41"/>
      <c r="B50" s="42"/>
      <c r="C50" s="43"/>
      <c r="D50" s="44"/>
      <c r="E50" s="45"/>
      <c r="H50" s="20"/>
    </row>
    <row r="51" spans="1:8" ht="12" customHeight="1">
      <c r="A51" s="46"/>
      <c r="B51" s="47"/>
      <c r="C51" s="47"/>
      <c r="D51" s="48"/>
      <c r="E51" s="48"/>
    </row>
    <row r="52" spans="1:8" ht="11.25" customHeight="1">
      <c r="A52" s="38" t="s">
        <v>25</v>
      </c>
      <c r="B52" s="34">
        <v>10</v>
      </c>
      <c r="C52" s="34"/>
      <c r="D52" s="39"/>
      <c r="E52" s="49"/>
    </row>
    <row r="53" spans="1:8" ht="12" customHeight="1">
      <c r="A53" s="41"/>
      <c r="B53" s="43"/>
      <c r="C53" s="43"/>
      <c r="D53" s="44"/>
      <c r="E53" s="45"/>
      <c r="F53" s="50"/>
    </row>
    <row r="54" spans="1:8">
      <c r="A54" s="46"/>
      <c r="B54" s="51"/>
      <c r="C54" s="47"/>
      <c r="D54" s="48"/>
      <c r="E54" s="52"/>
    </row>
    <row r="55" spans="1:8">
      <c r="A55" s="53" t="s">
        <v>26</v>
      </c>
      <c r="B55" s="33">
        <v>58.79</v>
      </c>
      <c r="C55" s="34"/>
      <c r="D55" s="39"/>
      <c r="E55" s="54"/>
    </row>
    <row r="56" spans="1:8">
      <c r="A56" s="41"/>
      <c r="B56" s="43"/>
      <c r="C56" s="43"/>
      <c r="D56" s="44"/>
      <c r="E56" s="55"/>
    </row>
    <row r="57" spans="1:8">
      <c r="A57" s="46"/>
      <c r="B57" s="51"/>
      <c r="C57" s="47"/>
      <c r="D57" s="48"/>
      <c r="E57" s="36"/>
    </row>
    <row r="58" spans="1:8">
      <c r="A58" s="38" t="s">
        <v>27</v>
      </c>
      <c r="B58" s="33">
        <v>3451</v>
      </c>
      <c r="C58" s="33"/>
      <c r="D58" s="56"/>
      <c r="E58" s="54"/>
    </row>
    <row r="59" spans="1:8">
      <c r="A59" s="41"/>
      <c r="B59" s="42"/>
      <c r="C59" s="43"/>
      <c r="D59" s="44"/>
      <c r="E59" s="54"/>
    </row>
    <row r="60" spans="1:8">
      <c r="A60" s="38"/>
      <c r="B60" s="33"/>
      <c r="C60" s="57"/>
      <c r="D60" s="35"/>
      <c r="E60" s="48"/>
    </row>
    <row r="61" spans="1:8">
      <c r="A61" s="38" t="s">
        <v>28</v>
      </c>
      <c r="B61" s="33">
        <v>39</v>
      </c>
      <c r="C61" s="34"/>
      <c r="D61" s="39"/>
      <c r="E61" s="58"/>
      <c r="F61" s="50"/>
    </row>
    <row r="62" spans="1:8">
      <c r="A62" s="59"/>
      <c r="B62" s="42"/>
      <c r="C62" s="60"/>
      <c r="D62" s="44"/>
      <c r="E62" s="44"/>
    </row>
    <row r="63" spans="1:8">
      <c r="A63" s="61"/>
      <c r="B63" s="51"/>
      <c r="C63" s="62"/>
      <c r="D63" s="35"/>
      <c r="E63" s="36"/>
    </row>
    <row r="64" spans="1:8">
      <c r="A64" s="53" t="s">
        <v>29</v>
      </c>
      <c r="B64" s="33">
        <v>291</v>
      </c>
      <c r="C64" s="62" t="s">
        <v>30</v>
      </c>
      <c r="D64" s="39" t="s">
        <v>31</v>
      </c>
      <c r="E64" s="54"/>
    </row>
    <row r="65" spans="1:5">
      <c r="A65" s="53"/>
      <c r="B65" s="33"/>
      <c r="C65" s="62"/>
      <c r="D65" s="39"/>
      <c r="E65" s="54"/>
    </row>
    <row r="66" spans="1:5">
      <c r="A66" s="63"/>
      <c r="B66" s="42">
        <f>B64+C64</f>
        <v>197</v>
      </c>
      <c r="C66" s="43"/>
      <c r="D66" s="44"/>
      <c r="E66" s="45"/>
    </row>
    <row r="67" spans="1:5">
      <c r="A67" s="61"/>
      <c r="B67" s="51"/>
      <c r="C67" s="57"/>
      <c r="D67" s="35"/>
      <c r="E67" s="36"/>
    </row>
    <row r="68" spans="1:5">
      <c r="A68" s="53" t="s">
        <v>32</v>
      </c>
      <c r="B68" s="33">
        <v>25000</v>
      </c>
      <c r="C68" s="64"/>
      <c r="D68" s="39"/>
      <c r="E68" s="54"/>
    </row>
    <row r="69" spans="1:5">
      <c r="A69" s="63"/>
      <c r="B69" s="42"/>
      <c r="C69" s="43"/>
      <c r="D69" s="44"/>
      <c r="E69" s="45"/>
    </row>
    <row r="70" spans="1:5">
      <c r="A70" s="61"/>
      <c r="B70" s="51"/>
      <c r="C70" s="47"/>
      <c r="D70" s="48"/>
      <c r="E70" s="48"/>
    </row>
    <row r="71" spans="1:5">
      <c r="A71" s="53" t="s">
        <v>33</v>
      </c>
      <c r="B71" s="33">
        <v>34</v>
      </c>
      <c r="C71" s="62"/>
      <c r="D71" s="39"/>
      <c r="E71" s="65"/>
    </row>
    <row r="72" spans="1:5">
      <c r="A72" s="63"/>
      <c r="B72" s="42"/>
      <c r="C72" s="60"/>
      <c r="D72" s="66"/>
      <c r="E72" s="67"/>
    </row>
    <row r="73" spans="1:5">
      <c r="A73" s="61"/>
      <c r="B73" s="47" t="s">
        <v>34</v>
      </c>
      <c r="C73" s="57"/>
      <c r="D73" s="35"/>
      <c r="E73" s="36"/>
    </row>
    <row r="74" spans="1:5">
      <c r="A74" s="53" t="s">
        <v>35</v>
      </c>
      <c r="B74" s="34">
        <v>7.9</v>
      </c>
      <c r="C74" s="34">
        <v>28.8</v>
      </c>
      <c r="D74" s="39" t="s">
        <v>36</v>
      </c>
      <c r="E74" s="54"/>
    </row>
    <row r="75" spans="1:5">
      <c r="A75" s="53"/>
      <c r="B75" s="34"/>
      <c r="C75" s="34"/>
      <c r="D75" s="39"/>
      <c r="E75" s="54"/>
    </row>
    <row r="76" spans="1:5">
      <c r="A76" s="63"/>
      <c r="B76" s="43">
        <f>B74+C74</f>
        <v>36.700000000000003</v>
      </c>
      <c r="C76" s="43"/>
      <c r="D76" s="44"/>
      <c r="E76" s="45"/>
    </row>
    <row r="77" spans="1:5">
      <c r="A77" s="61"/>
      <c r="B77" s="51"/>
      <c r="C77" s="57"/>
      <c r="D77" s="35"/>
      <c r="E77" s="36"/>
    </row>
    <row r="78" spans="1:5">
      <c r="A78" s="53" t="s">
        <v>37</v>
      </c>
      <c r="B78" s="33">
        <v>60</v>
      </c>
      <c r="C78" s="64"/>
      <c r="D78" s="39"/>
      <c r="E78" s="54"/>
    </row>
    <row r="79" spans="1:5">
      <c r="A79" s="63"/>
      <c r="B79" s="42"/>
      <c r="C79" s="43"/>
      <c r="D79" s="44"/>
      <c r="E79" s="45"/>
    </row>
    <row r="80" spans="1:5">
      <c r="A80" s="61"/>
      <c r="B80" s="51"/>
      <c r="C80" s="57"/>
      <c r="D80" s="35"/>
      <c r="E80" s="36"/>
    </row>
    <row r="81" spans="1:5">
      <c r="A81" s="53" t="s">
        <v>38</v>
      </c>
      <c r="B81" s="33">
        <v>504000</v>
      </c>
      <c r="C81" s="62"/>
      <c r="D81" s="39"/>
      <c r="E81" s="54"/>
    </row>
    <row r="82" spans="1:5">
      <c r="A82" s="63"/>
      <c r="B82" s="68"/>
      <c r="C82" s="63"/>
      <c r="D82" s="44"/>
      <c r="E82" s="45"/>
    </row>
    <row r="83" spans="1:5">
      <c r="A83" s="61"/>
      <c r="B83" s="51"/>
      <c r="C83" s="47"/>
      <c r="D83" s="48"/>
      <c r="E83" s="52"/>
    </row>
    <row r="84" spans="1:5">
      <c r="A84" s="53" t="s">
        <v>39</v>
      </c>
      <c r="B84" s="33">
        <v>165</v>
      </c>
      <c r="C84" s="62"/>
      <c r="D84" s="39"/>
      <c r="E84" s="54"/>
    </row>
    <row r="85" spans="1:5">
      <c r="A85" s="63"/>
      <c r="B85" s="68"/>
      <c r="C85" s="63"/>
      <c r="D85" s="44"/>
      <c r="E85" s="45"/>
    </row>
    <row r="86" spans="1:5">
      <c r="A86" s="61"/>
      <c r="B86" s="51"/>
      <c r="C86" s="47"/>
      <c r="D86" s="48"/>
      <c r="E86" s="52"/>
    </row>
    <row r="87" spans="1:5">
      <c r="A87" s="53" t="s">
        <v>40</v>
      </c>
      <c r="B87" s="33">
        <v>1400</v>
      </c>
      <c r="C87" s="62"/>
      <c r="D87" s="39"/>
      <c r="E87" s="54"/>
    </row>
    <row r="88" spans="1:5">
      <c r="A88" s="63"/>
      <c r="B88" s="68"/>
      <c r="C88" s="63"/>
      <c r="D88" s="44"/>
      <c r="E88" s="45"/>
    </row>
    <row r="89" spans="1:5">
      <c r="A89" s="61"/>
      <c r="B89" s="51"/>
      <c r="C89" s="47"/>
      <c r="D89" s="48"/>
      <c r="E89" s="52"/>
    </row>
    <row r="90" spans="1:5">
      <c r="A90" s="53" t="s">
        <v>41</v>
      </c>
      <c r="B90" s="33">
        <v>143</v>
      </c>
      <c r="C90" s="34">
        <v>-143</v>
      </c>
      <c r="D90" s="39" t="s">
        <v>42</v>
      </c>
      <c r="E90" s="54"/>
    </row>
    <row r="91" spans="1:5">
      <c r="A91" s="53"/>
      <c r="B91" s="33"/>
      <c r="C91" s="34"/>
      <c r="D91" s="39"/>
      <c r="E91" s="54"/>
    </row>
    <row r="92" spans="1:5">
      <c r="A92" s="63"/>
      <c r="B92" s="42">
        <f>B90+C90</f>
        <v>0</v>
      </c>
      <c r="C92" s="63"/>
      <c r="D92" s="44"/>
      <c r="E92" s="45"/>
    </row>
    <row r="93" spans="1:5">
      <c r="A93" s="61"/>
      <c r="B93" s="51"/>
      <c r="C93" s="47"/>
      <c r="D93" s="48"/>
      <c r="E93" s="52"/>
    </row>
    <row r="94" spans="1:5">
      <c r="A94" s="53" t="s">
        <v>43</v>
      </c>
      <c r="B94" s="33">
        <v>2070</v>
      </c>
      <c r="C94" s="33"/>
      <c r="D94" s="39" t="s">
        <v>44</v>
      </c>
      <c r="E94" s="54"/>
    </row>
    <row r="95" spans="1:5">
      <c r="A95" s="63"/>
      <c r="B95" s="42"/>
      <c r="C95" s="63"/>
      <c r="D95" s="44"/>
      <c r="E95" s="45"/>
    </row>
    <row r="96" spans="1:5">
      <c r="A96" s="61"/>
      <c r="B96" s="51"/>
      <c r="C96" s="47"/>
      <c r="D96" s="48"/>
      <c r="E96" s="52"/>
    </row>
    <row r="97" spans="1:5">
      <c r="A97" s="53" t="s">
        <v>45</v>
      </c>
      <c r="B97" s="33">
        <v>139.41999999999999</v>
      </c>
      <c r="C97" s="62"/>
      <c r="D97" s="39"/>
      <c r="E97" s="54"/>
    </row>
    <row r="98" spans="1:5">
      <c r="A98" s="63"/>
      <c r="B98" s="68"/>
      <c r="C98" s="63"/>
      <c r="D98" s="44"/>
      <c r="E98" s="45"/>
    </row>
    <row r="99" spans="1:5">
      <c r="A99" s="61"/>
      <c r="B99" s="51"/>
      <c r="C99" s="47"/>
      <c r="D99" s="48"/>
      <c r="E99" s="52"/>
    </row>
    <row r="100" spans="1:5">
      <c r="A100" s="53" t="s">
        <v>46</v>
      </c>
      <c r="B100" s="33">
        <v>60</v>
      </c>
      <c r="C100" s="62"/>
      <c r="D100" s="39"/>
      <c r="E100" s="54"/>
    </row>
    <row r="101" spans="1:5">
      <c r="A101" s="63"/>
      <c r="B101" s="68"/>
      <c r="C101" s="63"/>
      <c r="D101" s="44"/>
      <c r="E101" s="45"/>
    </row>
    <row r="102" spans="1:5">
      <c r="A102" s="61"/>
      <c r="B102" s="51"/>
      <c r="C102" s="47"/>
      <c r="D102" s="48"/>
      <c r="E102" s="52"/>
    </row>
    <row r="103" spans="1:5">
      <c r="A103" s="53" t="s">
        <v>47</v>
      </c>
      <c r="B103" s="33">
        <v>100</v>
      </c>
      <c r="C103" s="62"/>
      <c r="D103" s="39"/>
      <c r="E103" s="54"/>
    </row>
    <row r="104" spans="1:5">
      <c r="A104" s="63"/>
      <c r="B104" s="68"/>
      <c r="C104" s="63"/>
      <c r="D104" s="44"/>
      <c r="E104" s="45"/>
    </row>
    <row r="105" spans="1:5">
      <c r="A105" s="61"/>
      <c r="B105" s="51"/>
      <c r="C105" s="47"/>
      <c r="D105" s="48"/>
      <c r="E105" s="52"/>
    </row>
    <row r="106" spans="1:5">
      <c r="A106" s="53" t="s">
        <v>48</v>
      </c>
      <c r="B106" s="33">
        <v>2.5</v>
      </c>
      <c r="C106" s="62" t="s">
        <v>49</v>
      </c>
      <c r="D106" s="39" t="s">
        <v>31</v>
      </c>
      <c r="E106" s="54"/>
    </row>
    <row r="107" spans="1:5">
      <c r="A107" s="53"/>
      <c r="B107" s="33"/>
      <c r="C107" s="62"/>
      <c r="D107" s="39"/>
      <c r="E107" s="54"/>
    </row>
    <row r="108" spans="1:5">
      <c r="A108" s="63"/>
      <c r="B108" s="42">
        <f>B106+C106</f>
        <v>0</v>
      </c>
      <c r="C108" s="63"/>
      <c r="D108" s="44"/>
      <c r="E108" s="45"/>
    </row>
    <row r="109" spans="1:5">
      <c r="A109" s="61"/>
      <c r="B109" s="51"/>
      <c r="C109" s="47"/>
      <c r="D109" s="48"/>
      <c r="E109" s="52"/>
    </row>
    <row r="110" spans="1:5">
      <c r="A110" s="53" t="s">
        <v>50</v>
      </c>
      <c r="B110" s="33">
        <v>20</v>
      </c>
      <c r="C110" s="34">
        <v>-20</v>
      </c>
      <c r="D110" s="39" t="s">
        <v>51</v>
      </c>
      <c r="E110" s="54"/>
    </row>
    <row r="111" spans="1:5">
      <c r="A111" s="53"/>
      <c r="B111" s="33"/>
      <c r="C111" s="62"/>
      <c r="D111" s="39"/>
      <c r="E111" s="54"/>
    </row>
    <row r="112" spans="1:5">
      <c r="A112" s="63"/>
      <c r="B112" s="42">
        <v>0</v>
      </c>
      <c r="C112" s="63"/>
      <c r="D112" s="44"/>
      <c r="E112" s="45"/>
    </row>
    <row r="113" spans="1:5">
      <c r="A113" s="61"/>
      <c r="B113" s="51"/>
      <c r="C113" s="47"/>
      <c r="D113" s="48"/>
      <c r="E113" s="52"/>
    </row>
    <row r="114" spans="1:5">
      <c r="A114" s="53" t="s">
        <v>52</v>
      </c>
      <c r="B114" s="33">
        <v>210</v>
      </c>
      <c r="C114" s="34">
        <v>29</v>
      </c>
      <c r="D114" s="39" t="s">
        <v>53</v>
      </c>
      <c r="E114" s="54"/>
    </row>
    <row r="115" spans="1:5">
      <c r="A115" s="53"/>
      <c r="B115" s="33"/>
      <c r="C115" s="62"/>
      <c r="D115" s="39"/>
      <c r="E115" s="54"/>
    </row>
    <row r="116" spans="1:5">
      <c r="A116" s="63"/>
      <c r="B116" s="42">
        <f>B114+C114</f>
        <v>239</v>
      </c>
      <c r="C116" s="63"/>
      <c r="D116" s="44"/>
      <c r="E116" s="45"/>
    </row>
    <row r="117" spans="1:5">
      <c r="A117" s="61"/>
      <c r="B117" s="51"/>
      <c r="C117" s="47"/>
      <c r="D117" s="48"/>
      <c r="E117" s="52"/>
    </row>
    <row r="118" spans="1:5">
      <c r="A118" s="53" t="s">
        <v>54</v>
      </c>
      <c r="B118" s="33">
        <v>180</v>
      </c>
      <c r="C118" s="62"/>
      <c r="D118" s="39" t="s">
        <v>55</v>
      </c>
      <c r="E118" s="54"/>
    </row>
    <row r="119" spans="1:5">
      <c r="A119" s="63"/>
      <c r="B119" s="42"/>
      <c r="C119" s="63"/>
      <c r="D119" s="44"/>
      <c r="E119" s="45"/>
    </row>
    <row r="120" spans="1:5">
      <c r="A120" s="61"/>
      <c r="B120" s="51"/>
      <c r="C120" s="47"/>
      <c r="D120" s="48"/>
      <c r="E120" s="52"/>
    </row>
    <row r="121" spans="1:5">
      <c r="A121" s="53" t="s">
        <v>56</v>
      </c>
      <c r="B121" s="33">
        <v>230</v>
      </c>
      <c r="C121" s="34"/>
      <c r="D121" s="39" t="s">
        <v>57</v>
      </c>
      <c r="E121" s="54"/>
    </row>
    <row r="122" spans="1:5">
      <c r="A122" s="63"/>
      <c r="B122" s="42"/>
      <c r="C122" s="63"/>
      <c r="D122" s="44"/>
      <c r="E122" s="45"/>
    </row>
    <row r="123" spans="1:5">
      <c r="A123" s="61"/>
      <c r="B123" s="51"/>
      <c r="C123" s="47"/>
      <c r="D123" s="48"/>
      <c r="E123" s="52"/>
    </row>
    <row r="124" spans="1:5">
      <c r="A124" s="53" t="s">
        <v>58</v>
      </c>
      <c r="B124" s="33">
        <v>80350</v>
      </c>
      <c r="C124" s="33"/>
      <c r="D124" s="39"/>
      <c r="E124" s="54"/>
    </row>
    <row r="125" spans="1:5">
      <c r="A125" s="63"/>
      <c r="B125" s="42"/>
      <c r="C125" s="63"/>
      <c r="D125" s="44"/>
      <c r="E125" s="45"/>
    </row>
    <row r="126" spans="1:5">
      <c r="A126" s="61"/>
      <c r="B126" s="51"/>
      <c r="C126" s="47"/>
      <c r="D126" s="48"/>
      <c r="E126" s="52"/>
    </row>
    <row r="127" spans="1:5">
      <c r="A127" s="53" t="s">
        <v>59</v>
      </c>
      <c r="B127" s="33">
        <v>50</v>
      </c>
      <c r="C127" s="33"/>
      <c r="D127" s="39"/>
      <c r="E127" s="54"/>
    </row>
    <row r="128" spans="1:5">
      <c r="A128" s="63"/>
      <c r="B128" s="42"/>
      <c r="C128" s="63"/>
      <c r="D128" s="44"/>
      <c r="E128" s="45"/>
    </row>
    <row r="129" spans="1:5">
      <c r="A129" s="61"/>
      <c r="B129" s="51"/>
      <c r="C129" s="47"/>
      <c r="D129" s="48"/>
      <c r="E129" s="52"/>
    </row>
    <row r="130" spans="1:5">
      <c r="A130" s="53" t="s">
        <v>60</v>
      </c>
      <c r="B130" s="33">
        <v>11000</v>
      </c>
      <c r="C130" s="33"/>
      <c r="D130" s="39"/>
      <c r="E130" s="54"/>
    </row>
    <row r="131" spans="1:5">
      <c r="A131" s="63"/>
      <c r="B131" s="42"/>
      <c r="C131" s="63"/>
      <c r="D131" s="44"/>
      <c r="E131" s="45"/>
    </row>
    <row r="132" spans="1:5">
      <c r="A132" s="46"/>
      <c r="B132" s="51"/>
      <c r="C132" s="47"/>
      <c r="D132" s="48"/>
      <c r="E132" s="52"/>
    </row>
    <row r="133" spans="1:5">
      <c r="A133" s="38" t="s">
        <v>61</v>
      </c>
      <c r="B133" s="33">
        <v>10</v>
      </c>
      <c r="C133" s="34"/>
      <c r="D133" s="69"/>
      <c r="E133" s="40"/>
    </row>
    <row r="134" spans="1:5">
      <c r="A134" s="41"/>
      <c r="B134" s="42"/>
      <c r="C134" s="60"/>
      <c r="D134" s="44"/>
      <c r="E134" s="45"/>
    </row>
    <row r="135" spans="1:5">
      <c r="A135" s="61"/>
      <c r="B135" s="51"/>
      <c r="C135" s="47"/>
      <c r="D135" s="48"/>
      <c r="E135" s="52"/>
    </row>
    <row r="136" spans="1:5">
      <c r="A136" s="53" t="s">
        <v>62</v>
      </c>
      <c r="B136" s="33">
        <v>600</v>
      </c>
      <c r="C136" s="33">
        <v>105</v>
      </c>
      <c r="D136" s="39" t="s">
        <v>63</v>
      </c>
      <c r="E136" s="54"/>
    </row>
    <row r="137" spans="1:5">
      <c r="A137" s="53"/>
      <c r="B137" s="33"/>
      <c r="C137" s="33"/>
      <c r="D137" s="39"/>
      <c r="E137" s="54"/>
    </row>
    <row r="138" spans="1:5">
      <c r="A138" s="63"/>
      <c r="B138" s="42">
        <f>B136+C136</f>
        <v>705</v>
      </c>
      <c r="C138" s="63"/>
      <c r="D138" s="44"/>
      <c r="E138" s="45"/>
    </row>
    <row r="139" spans="1:5">
      <c r="A139" s="61"/>
      <c r="B139" s="51"/>
      <c r="C139" s="47"/>
      <c r="D139" s="48"/>
      <c r="E139" s="52"/>
    </row>
    <row r="140" spans="1:5">
      <c r="A140" s="53" t="s">
        <v>64</v>
      </c>
      <c r="B140" s="33">
        <v>0</v>
      </c>
      <c r="C140" s="33">
        <v>125</v>
      </c>
      <c r="D140" s="39" t="s">
        <v>65</v>
      </c>
      <c r="E140" s="54"/>
    </row>
    <row r="141" spans="1:5">
      <c r="A141" s="53"/>
      <c r="B141" s="33"/>
      <c r="C141" s="33"/>
      <c r="D141" s="39"/>
      <c r="E141" s="54"/>
    </row>
    <row r="142" spans="1:5">
      <c r="A142" s="53"/>
      <c r="B142" s="33">
        <f>B140+C140</f>
        <v>125</v>
      </c>
      <c r="C142" s="33">
        <v>41.55</v>
      </c>
      <c r="D142" s="39" t="s">
        <v>66</v>
      </c>
      <c r="E142" s="54"/>
    </row>
    <row r="143" spans="1:5">
      <c r="A143" s="53"/>
      <c r="B143" s="33"/>
      <c r="C143" s="33"/>
      <c r="D143" s="39"/>
      <c r="E143" s="54"/>
    </row>
    <row r="144" spans="1:5">
      <c r="A144" s="63"/>
      <c r="B144" s="42">
        <f>B142+C142</f>
        <v>166.55</v>
      </c>
      <c r="C144" s="63"/>
      <c r="D144" s="44"/>
      <c r="E144" s="45"/>
    </row>
    <row r="145" spans="1:5">
      <c r="A145" s="61"/>
      <c r="B145" s="51"/>
      <c r="C145" s="47"/>
      <c r="D145" s="48"/>
      <c r="E145" s="52"/>
    </row>
    <row r="146" spans="1:5">
      <c r="A146" s="53" t="s">
        <v>67</v>
      </c>
      <c r="B146" s="33">
        <v>0</v>
      </c>
      <c r="C146" s="33">
        <v>192</v>
      </c>
      <c r="D146" s="39" t="s">
        <v>68</v>
      </c>
      <c r="E146" s="54"/>
    </row>
    <row r="147" spans="1:5">
      <c r="A147" s="53"/>
      <c r="B147" s="33"/>
      <c r="C147" s="33"/>
      <c r="D147" s="39"/>
      <c r="E147" s="54"/>
    </row>
    <row r="148" spans="1:5">
      <c r="A148" s="63"/>
      <c r="B148" s="42">
        <f>B146+C146</f>
        <v>192</v>
      </c>
      <c r="C148" s="63"/>
      <c r="D148" s="44"/>
      <c r="E148" s="45"/>
    </row>
  </sheetData>
  <mergeCells count="3">
    <mergeCell ref="B3:C3"/>
    <mergeCell ref="D4:E4"/>
    <mergeCell ref="D40:E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opLeftCell="A61" workbookViewId="0">
      <selection sqref="A1:XFD1048576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69</v>
      </c>
      <c r="B1" s="2"/>
      <c r="C1" s="2"/>
    </row>
    <row r="2" spans="1:5">
      <c r="C2" s="2"/>
    </row>
    <row r="3" spans="1:5" ht="15">
      <c r="A3" s="4" t="s">
        <v>1</v>
      </c>
      <c r="B3" s="84">
        <f>'[1]Gennaio ''14'!C40</f>
        <v>242.78000000000156</v>
      </c>
      <c r="C3" s="85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86" t="s">
        <v>5</v>
      </c>
      <c r="E4" s="86"/>
    </row>
    <row r="5" spans="1:5">
      <c r="A5" s="6">
        <v>41671</v>
      </c>
      <c r="B5" s="7"/>
      <c r="C5" s="7"/>
      <c r="D5" s="8"/>
      <c r="E5" s="9"/>
    </row>
    <row r="6" spans="1:5">
      <c r="A6" s="6">
        <v>41672</v>
      </c>
      <c r="B6" s="7"/>
      <c r="C6" s="7"/>
      <c r="D6" s="8"/>
      <c r="E6" s="9"/>
    </row>
    <row r="7" spans="1:5">
      <c r="A7" s="6">
        <v>41673</v>
      </c>
      <c r="B7" s="7"/>
      <c r="C7" s="7">
        <v>-35</v>
      </c>
      <c r="D7" s="8" t="s">
        <v>70</v>
      </c>
      <c r="E7" s="9"/>
    </row>
    <row r="8" spans="1:5">
      <c r="A8" s="6">
        <v>41674</v>
      </c>
      <c r="B8" s="7"/>
      <c r="C8" s="7">
        <v>-30</v>
      </c>
      <c r="D8" s="8" t="s">
        <v>71</v>
      </c>
      <c r="E8" s="9"/>
    </row>
    <row r="9" spans="1:5">
      <c r="A9" s="6">
        <v>41674</v>
      </c>
      <c r="B9" s="7"/>
      <c r="C9" s="7">
        <v>-78.45</v>
      </c>
      <c r="D9" s="8" t="s">
        <v>72</v>
      </c>
      <c r="E9" s="9"/>
    </row>
    <row r="10" spans="1:5">
      <c r="A10" s="6">
        <v>41674</v>
      </c>
      <c r="B10" s="7"/>
      <c r="C10" s="7">
        <v>-17.5</v>
      </c>
      <c r="D10" s="8" t="s">
        <v>73</v>
      </c>
      <c r="E10" s="9"/>
    </row>
    <row r="11" spans="1:5">
      <c r="A11" s="6">
        <v>41675</v>
      </c>
      <c r="B11" s="7"/>
      <c r="C11" s="7">
        <v>-15</v>
      </c>
      <c r="D11" s="8" t="s">
        <v>74</v>
      </c>
      <c r="E11" s="9"/>
    </row>
    <row r="12" spans="1:5">
      <c r="A12" s="6">
        <v>41675</v>
      </c>
      <c r="B12" s="7">
        <v>1500</v>
      </c>
      <c r="C12" s="7"/>
      <c r="D12" s="8" t="s">
        <v>75</v>
      </c>
      <c r="E12" s="9"/>
    </row>
    <row r="13" spans="1:5">
      <c r="A13" s="6">
        <v>41676</v>
      </c>
      <c r="B13" s="7"/>
      <c r="C13" s="7">
        <v>-15</v>
      </c>
      <c r="D13" s="8" t="s">
        <v>76</v>
      </c>
      <c r="E13" s="9"/>
    </row>
    <row r="14" spans="1:5">
      <c r="A14" s="6">
        <v>41677</v>
      </c>
      <c r="B14" s="7"/>
      <c r="C14" s="7">
        <v>-90</v>
      </c>
      <c r="D14" s="8" t="s">
        <v>77</v>
      </c>
      <c r="E14" s="9"/>
    </row>
    <row r="15" spans="1:5">
      <c r="A15" s="6">
        <v>41677</v>
      </c>
      <c r="B15" s="7"/>
      <c r="C15" s="7">
        <v>-15</v>
      </c>
      <c r="D15" s="8" t="s">
        <v>78</v>
      </c>
      <c r="E15" s="9"/>
    </row>
    <row r="16" spans="1:5">
      <c r="A16" s="6">
        <v>41677</v>
      </c>
      <c r="B16" s="7"/>
      <c r="C16" s="7">
        <v>-107.5</v>
      </c>
      <c r="D16" s="8" t="s">
        <v>79</v>
      </c>
      <c r="E16" s="9"/>
    </row>
    <row r="17" spans="1:5">
      <c r="A17" s="6">
        <v>41678</v>
      </c>
      <c r="B17" s="7"/>
      <c r="C17" s="7"/>
      <c r="D17" s="8"/>
      <c r="E17" s="9"/>
    </row>
    <row r="18" spans="1:5">
      <c r="A18" s="6">
        <v>41679</v>
      </c>
      <c r="B18" s="7"/>
      <c r="C18" s="7"/>
      <c r="D18" s="8"/>
      <c r="E18" s="9"/>
    </row>
    <row r="19" spans="1:5">
      <c r="A19" s="6">
        <v>41680</v>
      </c>
      <c r="B19" s="7"/>
      <c r="C19" s="11"/>
      <c r="D19" s="8"/>
      <c r="E19" s="9"/>
    </row>
    <row r="20" spans="1:5">
      <c r="A20" s="6">
        <v>41681</v>
      </c>
      <c r="B20" s="7"/>
      <c r="C20" s="14">
        <v>-30</v>
      </c>
      <c r="D20" s="8" t="s">
        <v>80</v>
      </c>
      <c r="E20" s="9"/>
    </row>
    <row r="21" spans="1:5">
      <c r="A21" s="6">
        <v>41681</v>
      </c>
      <c r="B21" s="7"/>
      <c r="C21" s="14">
        <v>-88</v>
      </c>
      <c r="D21" s="8" t="s">
        <v>81</v>
      </c>
      <c r="E21" s="9"/>
    </row>
    <row r="22" spans="1:5">
      <c r="A22" s="6">
        <v>41682</v>
      </c>
      <c r="B22" s="7"/>
      <c r="C22" s="14"/>
      <c r="D22" s="8"/>
      <c r="E22" s="9"/>
    </row>
    <row r="23" spans="1:5">
      <c r="A23" s="6">
        <v>41683</v>
      </c>
      <c r="B23" s="7"/>
      <c r="C23" s="14">
        <v>-125.7</v>
      </c>
      <c r="D23" s="8" t="s">
        <v>82</v>
      </c>
      <c r="E23" s="9"/>
    </row>
    <row r="24" spans="1:5">
      <c r="A24" s="6">
        <v>41684</v>
      </c>
      <c r="B24" s="7"/>
      <c r="C24" s="14"/>
      <c r="D24" s="8"/>
      <c r="E24" s="9"/>
    </row>
    <row r="25" spans="1:5">
      <c r="A25" s="6">
        <v>41685</v>
      </c>
      <c r="B25" s="7"/>
      <c r="C25" s="14"/>
      <c r="D25" s="8"/>
      <c r="E25" s="9"/>
    </row>
    <row r="26" spans="1:5">
      <c r="A26" s="6">
        <v>41686</v>
      </c>
      <c r="B26" s="7"/>
      <c r="C26" s="14"/>
      <c r="D26" s="10"/>
      <c r="E26" s="9"/>
    </row>
    <row r="27" spans="1:5">
      <c r="A27" s="6">
        <v>41687</v>
      </c>
      <c r="B27" s="7"/>
      <c r="C27" s="7">
        <v>-122</v>
      </c>
      <c r="D27" s="10" t="s">
        <v>83</v>
      </c>
      <c r="E27" s="9"/>
    </row>
    <row r="28" spans="1:5">
      <c r="A28" s="6">
        <v>41688</v>
      </c>
      <c r="B28" s="7"/>
      <c r="C28" s="7"/>
      <c r="D28" s="10"/>
      <c r="E28" s="9"/>
    </row>
    <row r="29" spans="1:5">
      <c r="A29" s="6">
        <v>41689</v>
      </c>
      <c r="B29" s="7"/>
      <c r="C29" s="7"/>
      <c r="D29" s="10"/>
      <c r="E29" s="15"/>
    </row>
    <row r="30" spans="1:5">
      <c r="A30" s="6">
        <v>41690</v>
      </c>
      <c r="B30" s="7"/>
      <c r="C30" s="7">
        <v>-149.47999999999999</v>
      </c>
      <c r="D30" s="16" t="s">
        <v>84</v>
      </c>
      <c r="E30" s="15"/>
    </row>
    <row r="31" spans="1:5">
      <c r="A31" s="6">
        <v>41691</v>
      </c>
      <c r="B31" s="7"/>
      <c r="C31" s="7">
        <v>-20</v>
      </c>
      <c r="D31" s="16" t="s">
        <v>85</v>
      </c>
      <c r="E31" s="15"/>
    </row>
    <row r="32" spans="1:5">
      <c r="A32" s="6">
        <v>41692</v>
      </c>
      <c r="B32" s="7"/>
      <c r="C32" s="7"/>
      <c r="D32" s="10"/>
      <c r="E32" s="15"/>
    </row>
    <row r="33" spans="1:8">
      <c r="A33" s="6">
        <v>41693</v>
      </c>
      <c r="B33" s="7"/>
      <c r="C33" s="7"/>
      <c r="D33" s="10"/>
      <c r="E33" s="15"/>
    </row>
    <row r="34" spans="1:8">
      <c r="A34" s="6">
        <v>41694</v>
      </c>
      <c r="B34" s="7"/>
      <c r="C34" s="7"/>
      <c r="D34" s="10"/>
      <c r="E34" s="15"/>
    </row>
    <row r="35" spans="1:8">
      <c r="A35" s="6">
        <v>41695</v>
      </c>
      <c r="B35" s="7"/>
      <c r="C35" s="7"/>
      <c r="D35" s="10"/>
      <c r="E35" s="15"/>
      <c r="F35" s="17"/>
    </row>
    <row r="36" spans="1:8">
      <c r="A36" s="6">
        <v>41696</v>
      </c>
      <c r="B36" s="7"/>
      <c r="C36" s="7"/>
      <c r="D36" s="10"/>
      <c r="E36" s="15"/>
      <c r="F36" s="17"/>
    </row>
    <row r="37" spans="1:8">
      <c r="A37" s="6">
        <v>41697</v>
      </c>
      <c r="B37" s="7"/>
      <c r="C37" s="7"/>
      <c r="D37" s="10"/>
      <c r="E37" s="15"/>
      <c r="F37" s="17"/>
    </row>
    <row r="38" spans="1:8">
      <c r="A38" s="6">
        <v>41698</v>
      </c>
      <c r="B38" s="7"/>
      <c r="C38" s="7">
        <v>-148.80000000000001</v>
      </c>
      <c r="D38" s="10" t="s">
        <v>86</v>
      </c>
      <c r="E38" s="15"/>
      <c r="F38" s="17"/>
    </row>
    <row r="39" spans="1:8">
      <c r="A39" s="6"/>
      <c r="B39" s="7"/>
      <c r="C39" s="7"/>
      <c r="D39" s="10"/>
      <c r="E39" s="15"/>
      <c r="F39" s="17"/>
    </row>
    <row r="40" spans="1:8" ht="15">
      <c r="A40" s="5" t="s">
        <v>16</v>
      </c>
      <c r="B40" s="18"/>
      <c r="C40" s="18">
        <f>B3+SUM(C5:C39)+B12</f>
        <v>655.3500000000015</v>
      </c>
      <c r="D40" s="87"/>
      <c r="E40" s="87"/>
    </row>
    <row r="41" spans="1:8">
      <c r="A41" s="19"/>
      <c r="B41" s="19"/>
      <c r="C41" s="19"/>
      <c r="D41" s="19"/>
      <c r="E41" s="70"/>
      <c r="H41" s="20"/>
    </row>
    <row r="42" spans="1:8" s="22" customFormat="1" ht="12" customHeight="1">
      <c r="A42" s="21"/>
      <c r="B42" s="22" t="s">
        <v>17</v>
      </c>
      <c r="C42" s="23">
        <v>688.76</v>
      </c>
      <c r="D42" s="71"/>
      <c r="E42" s="72"/>
      <c r="H42" s="24"/>
    </row>
    <row r="43" spans="1:8" s="22" customFormat="1">
      <c r="A43" s="21"/>
      <c r="B43" s="25" t="s">
        <v>18</v>
      </c>
      <c r="C43" s="23">
        <f>C42-C40</f>
        <v>33.40999999999849</v>
      </c>
      <c r="D43" s="19"/>
      <c r="E43" s="73"/>
    </row>
    <row r="44" spans="1:8" s="22" customFormat="1">
      <c r="A44" s="26"/>
      <c r="B44" s="26"/>
      <c r="D44" s="24"/>
      <c r="E44" s="70"/>
    </row>
    <row r="45" spans="1:8">
      <c r="E45" s="17"/>
      <c r="H45" s="17"/>
    </row>
    <row r="46" spans="1:8">
      <c r="E46" s="27"/>
      <c r="H46" s="17"/>
    </row>
    <row r="47" spans="1:8">
      <c r="A47" s="28" t="s">
        <v>19</v>
      </c>
      <c r="B47" s="29" t="s">
        <v>20</v>
      </c>
      <c r="C47" s="30" t="s">
        <v>21</v>
      </c>
      <c r="D47" s="31" t="s">
        <v>22</v>
      </c>
      <c r="E47" s="31" t="s">
        <v>23</v>
      </c>
      <c r="G47" s="20"/>
      <c r="H47" s="20"/>
    </row>
    <row r="48" spans="1:8">
      <c r="A48" s="32"/>
      <c r="B48" s="33"/>
      <c r="C48" s="34"/>
      <c r="D48" s="35"/>
      <c r="E48" s="36"/>
      <c r="G48" s="20"/>
      <c r="H48" s="37"/>
    </row>
    <row r="49" spans="1:8">
      <c r="A49" s="38" t="s">
        <v>24</v>
      </c>
      <c r="B49" s="33">
        <v>216.6</v>
      </c>
      <c r="C49" s="34"/>
      <c r="D49" s="39"/>
      <c r="E49" s="40"/>
      <c r="H49" s="20"/>
    </row>
    <row r="50" spans="1:8">
      <c r="A50" s="41"/>
      <c r="B50" s="42"/>
      <c r="C50" s="43"/>
      <c r="D50" s="44"/>
      <c r="E50" s="45"/>
      <c r="H50" s="20"/>
    </row>
    <row r="51" spans="1:8" ht="12" customHeight="1">
      <c r="A51" s="46"/>
      <c r="B51" s="47"/>
      <c r="C51" s="47"/>
      <c r="D51" s="48"/>
      <c r="E51" s="48"/>
    </row>
    <row r="52" spans="1:8" ht="11.25" customHeight="1">
      <c r="A52" s="38" t="s">
        <v>25</v>
      </c>
      <c r="B52" s="34">
        <v>10</v>
      </c>
      <c r="C52" s="34">
        <v>-10</v>
      </c>
      <c r="D52" s="39" t="s">
        <v>87</v>
      </c>
      <c r="E52" s="49"/>
    </row>
    <row r="53" spans="1:8" ht="11.25" customHeight="1">
      <c r="A53" s="38"/>
      <c r="B53" s="34"/>
      <c r="C53" s="34"/>
      <c r="D53" s="39"/>
      <c r="E53" s="74"/>
    </row>
    <row r="54" spans="1:8" ht="11.25" customHeight="1">
      <c r="A54" s="38"/>
      <c r="B54" s="34">
        <f>B52+C52</f>
        <v>0</v>
      </c>
      <c r="C54" s="34">
        <v>85</v>
      </c>
      <c r="D54" s="39" t="s">
        <v>88</v>
      </c>
      <c r="E54" s="74"/>
    </row>
    <row r="55" spans="1:8" ht="11.25" customHeight="1">
      <c r="A55" s="38"/>
      <c r="B55" s="34"/>
      <c r="C55" s="34"/>
      <c r="D55" s="39"/>
      <c r="E55" s="74"/>
    </row>
    <row r="56" spans="1:8" ht="11.25" customHeight="1">
      <c r="A56" s="38"/>
      <c r="B56" s="34">
        <f>B54+C54</f>
        <v>85</v>
      </c>
      <c r="C56" s="34">
        <v>-85</v>
      </c>
      <c r="D56" s="39" t="s">
        <v>89</v>
      </c>
      <c r="E56" s="74"/>
    </row>
    <row r="57" spans="1:8" ht="11.25" customHeight="1">
      <c r="A57" s="38"/>
      <c r="B57" s="34"/>
      <c r="C57" s="34"/>
      <c r="D57" s="39"/>
      <c r="E57" s="74"/>
    </row>
    <row r="58" spans="1:8" ht="12" customHeight="1">
      <c r="A58" s="41"/>
      <c r="B58" s="43">
        <f>B56+C56</f>
        <v>0</v>
      </c>
      <c r="C58" s="43"/>
      <c r="D58" s="44"/>
      <c r="E58" s="45"/>
      <c r="F58" s="50"/>
    </row>
    <row r="59" spans="1:8">
      <c r="A59" s="46"/>
      <c r="B59" s="51"/>
      <c r="C59" s="47"/>
      <c r="D59" s="48"/>
      <c r="E59" s="52"/>
    </row>
    <row r="60" spans="1:8">
      <c r="A60" s="53" t="s">
        <v>26</v>
      </c>
      <c r="B60" s="33">
        <v>58.79</v>
      </c>
      <c r="C60" s="34">
        <v>100</v>
      </c>
      <c r="D60" s="39" t="s">
        <v>90</v>
      </c>
      <c r="E60" s="54"/>
    </row>
    <row r="61" spans="1:8">
      <c r="A61" s="38"/>
      <c r="B61" s="33"/>
      <c r="C61" s="34"/>
      <c r="D61" s="39"/>
      <c r="E61" s="54"/>
    </row>
    <row r="62" spans="1:8">
      <c r="A62" s="41"/>
      <c r="B62" s="43">
        <f>B60+C60</f>
        <v>158.79</v>
      </c>
      <c r="C62" s="43"/>
      <c r="D62" s="44"/>
      <c r="E62" s="55"/>
    </row>
    <row r="63" spans="1:8">
      <c r="A63" s="46"/>
      <c r="B63" s="51"/>
      <c r="C63" s="47"/>
      <c r="D63" s="48"/>
      <c r="E63" s="36"/>
    </row>
    <row r="64" spans="1:8">
      <c r="A64" s="38" t="s">
        <v>27</v>
      </c>
      <c r="B64" s="33">
        <v>3451</v>
      </c>
      <c r="C64" s="33"/>
      <c r="D64" s="56"/>
      <c r="E64" s="54"/>
    </row>
    <row r="65" spans="1:6">
      <c r="A65" s="41"/>
      <c r="B65" s="42"/>
      <c r="C65" s="43"/>
      <c r="D65" s="44"/>
      <c r="E65" s="54"/>
    </row>
    <row r="66" spans="1:6">
      <c r="A66" s="38"/>
      <c r="B66" s="33"/>
      <c r="C66" s="57"/>
      <c r="D66" s="35"/>
      <c r="E66" s="48"/>
    </row>
    <row r="67" spans="1:6">
      <c r="A67" s="38" t="s">
        <v>28</v>
      </c>
      <c r="B67" s="33">
        <v>39</v>
      </c>
      <c r="C67" s="34"/>
      <c r="D67" s="39"/>
      <c r="E67" s="58"/>
      <c r="F67" s="50"/>
    </row>
    <row r="68" spans="1:6">
      <c r="A68" s="59"/>
      <c r="B68" s="42"/>
      <c r="C68" s="60"/>
      <c r="D68" s="44"/>
      <c r="E68" s="44"/>
    </row>
    <row r="69" spans="1:6">
      <c r="A69" s="61"/>
      <c r="B69" s="51"/>
      <c r="C69" s="62"/>
      <c r="D69" s="35"/>
      <c r="E69" s="36"/>
    </row>
    <row r="70" spans="1:6">
      <c r="A70" s="53" t="s">
        <v>29</v>
      </c>
      <c r="B70" s="33">
        <v>197</v>
      </c>
      <c r="C70" s="62"/>
      <c r="D70" s="39"/>
      <c r="E70" s="54"/>
    </row>
    <row r="71" spans="1:6">
      <c r="A71" s="63"/>
      <c r="B71" s="42"/>
      <c r="C71" s="43"/>
      <c r="D71" s="44"/>
      <c r="E71" s="45"/>
    </row>
    <row r="72" spans="1:6">
      <c r="A72" s="61"/>
      <c r="B72" s="51"/>
      <c r="C72" s="57"/>
      <c r="D72" s="35"/>
      <c r="E72" s="36"/>
    </row>
    <row r="73" spans="1:6">
      <c r="A73" s="53" t="s">
        <v>32</v>
      </c>
      <c r="B73" s="33">
        <v>25000</v>
      </c>
      <c r="C73" s="64"/>
      <c r="D73" s="39"/>
      <c r="E73" s="54"/>
    </row>
    <row r="74" spans="1:6">
      <c r="A74" s="63"/>
      <c r="B74" s="42"/>
      <c r="C74" s="43"/>
      <c r="D74" s="44"/>
      <c r="E74" s="45"/>
    </row>
    <row r="75" spans="1:6">
      <c r="A75" s="61"/>
      <c r="B75" s="51"/>
      <c r="C75" s="47"/>
      <c r="D75" s="48"/>
      <c r="E75" s="48"/>
    </row>
    <row r="76" spans="1:6">
      <c r="A76" s="53" t="s">
        <v>33</v>
      </c>
      <c r="B76" s="33">
        <v>34</v>
      </c>
      <c r="C76" s="34">
        <v>-34</v>
      </c>
      <c r="D76" s="39" t="s">
        <v>91</v>
      </c>
      <c r="E76" s="65"/>
    </row>
    <row r="77" spans="1:6">
      <c r="A77" s="53"/>
      <c r="B77" s="33"/>
      <c r="C77" s="34"/>
      <c r="D77" s="39"/>
      <c r="E77" s="65"/>
    </row>
    <row r="78" spans="1:6">
      <c r="A78" s="63"/>
      <c r="B78" s="42">
        <f>B76+C76</f>
        <v>0</v>
      </c>
      <c r="C78" s="60"/>
      <c r="D78" s="66"/>
      <c r="E78" s="67"/>
    </row>
    <row r="79" spans="1:6">
      <c r="A79" s="61"/>
      <c r="B79" s="47" t="s">
        <v>34</v>
      </c>
      <c r="C79" s="57"/>
      <c r="D79" s="35"/>
      <c r="E79" s="36"/>
    </row>
    <row r="80" spans="1:6">
      <c r="A80" s="53" t="s">
        <v>35</v>
      </c>
      <c r="B80" s="34">
        <v>36.700000000000003</v>
      </c>
      <c r="C80" s="34"/>
      <c r="D80" s="39"/>
      <c r="E80" s="54"/>
    </row>
    <row r="81" spans="1:5">
      <c r="A81" s="63"/>
      <c r="B81" s="43"/>
      <c r="C81" s="43"/>
      <c r="D81" s="44"/>
      <c r="E81" s="45"/>
    </row>
    <row r="82" spans="1:5">
      <c r="A82" s="61"/>
      <c r="B82" s="51"/>
      <c r="C82" s="57"/>
      <c r="D82" s="35"/>
      <c r="E82" s="36"/>
    </row>
    <row r="83" spans="1:5">
      <c r="A83" s="53" t="s">
        <v>37</v>
      </c>
      <c r="B83" s="33">
        <v>60</v>
      </c>
      <c r="C83" s="64"/>
      <c r="D83" s="39"/>
      <c r="E83" s="54"/>
    </row>
    <row r="84" spans="1:5">
      <c r="A84" s="63"/>
      <c r="B84" s="42"/>
      <c r="C84" s="43"/>
      <c r="D84" s="44"/>
      <c r="E84" s="45"/>
    </row>
    <row r="85" spans="1:5">
      <c r="A85" s="61"/>
      <c r="B85" s="51"/>
      <c r="C85" s="57"/>
      <c r="D85" s="35"/>
      <c r="E85" s="36"/>
    </row>
    <row r="86" spans="1:5">
      <c r="A86" s="53" t="s">
        <v>38</v>
      </c>
      <c r="B86" s="33">
        <v>504000</v>
      </c>
      <c r="C86" s="62"/>
      <c r="D86" s="39"/>
      <c r="E86" s="54"/>
    </row>
    <row r="87" spans="1:5">
      <c r="A87" s="63"/>
      <c r="B87" s="68"/>
      <c r="C87" s="63"/>
      <c r="D87" s="44"/>
      <c r="E87" s="45"/>
    </row>
    <row r="88" spans="1:5">
      <c r="A88" s="61"/>
      <c r="B88" s="51"/>
      <c r="C88" s="47"/>
      <c r="D88" s="48"/>
      <c r="E88" s="52"/>
    </row>
    <row r="89" spans="1:5">
      <c r="A89" s="53" t="s">
        <v>39</v>
      </c>
      <c r="B89" s="33">
        <v>165</v>
      </c>
      <c r="C89" s="62"/>
      <c r="D89" s="39"/>
      <c r="E89" s="54"/>
    </row>
    <row r="90" spans="1:5">
      <c r="A90" s="63"/>
      <c r="B90" s="68"/>
      <c r="C90" s="63"/>
      <c r="D90" s="44"/>
      <c r="E90" s="45"/>
    </row>
    <row r="91" spans="1:5">
      <c r="A91" s="61"/>
      <c r="B91" s="51"/>
      <c r="C91" s="47"/>
      <c r="D91" s="48"/>
      <c r="E91" s="52"/>
    </row>
    <row r="92" spans="1:5">
      <c r="A92" s="53" t="s">
        <v>40</v>
      </c>
      <c r="B92" s="33">
        <v>1400</v>
      </c>
      <c r="C92" s="62"/>
      <c r="D92" s="39"/>
      <c r="E92" s="54"/>
    </row>
    <row r="93" spans="1:5">
      <c r="A93" s="63"/>
      <c r="B93" s="68"/>
      <c r="C93" s="63"/>
      <c r="D93" s="44"/>
      <c r="E93" s="45"/>
    </row>
    <row r="94" spans="1:5">
      <c r="A94" s="61"/>
      <c r="B94" s="51"/>
      <c r="C94" s="47"/>
      <c r="D94" s="48"/>
      <c r="E94" s="52"/>
    </row>
    <row r="95" spans="1:5">
      <c r="A95" s="53" t="s">
        <v>43</v>
      </c>
      <c r="B95" s="33">
        <v>2070</v>
      </c>
      <c r="C95" s="33"/>
      <c r="D95" s="39" t="s">
        <v>44</v>
      </c>
      <c r="E95" s="54"/>
    </row>
    <row r="96" spans="1:5">
      <c r="A96" s="63"/>
      <c r="B96" s="42"/>
      <c r="C96" s="63"/>
      <c r="D96" s="44"/>
      <c r="E96" s="45"/>
    </row>
    <row r="97" spans="1:5">
      <c r="A97" s="61"/>
      <c r="B97" s="51"/>
      <c r="C97" s="47"/>
      <c r="D97" s="48"/>
      <c r="E97" s="52"/>
    </row>
    <row r="98" spans="1:5">
      <c r="A98" s="53" t="s">
        <v>45</v>
      </c>
      <c r="B98" s="33">
        <v>139.41999999999999</v>
      </c>
      <c r="C98" s="62"/>
      <c r="D98" s="39"/>
      <c r="E98" s="54"/>
    </row>
    <row r="99" spans="1:5">
      <c r="A99" s="63"/>
      <c r="B99" s="68"/>
      <c r="C99" s="63"/>
      <c r="D99" s="44"/>
      <c r="E99" s="45"/>
    </row>
    <row r="100" spans="1:5">
      <c r="A100" s="61"/>
      <c r="B100" s="51"/>
      <c r="C100" s="47"/>
      <c r="D100" s="48"/>
      <c r="E100" s="52"/>
    </row>
    <row r="101" spans="1:5">
      <c r="A101" s="53" t="s">
        <v>46</v>
      </c>
      <c r="B101" s="33">
        <v>60</v>
      </c>
      <c r="C101" s="62"/>
      <c r="D101" s="39"/>
      <c r="E101" s="54"/>
    </row>
    <row r="102" spans="1:5">
      <c r="A102" s="63"/>
      <c r="B102" s="68"/>
      <c r="C102" s="63"/>
      <c r="D102" s="44"/>
      <c r="E102" s="45"/>
    </row>
    <row r="103" spans="1:5">
      <c r="A103" s="61"/>
      <c r="B103" s="51"/>
      <c r="C103" s="47"/>
      <c r="D103" s="48"/>
      <c r="E103" s="52"/>
    </row>
    <row r="104" spans="1:5">
      <c r="A104" s="53" t="s">
        <v>47</v>
      </c>
      <c r="B104" s="33">
        <v>100</v>
      </c>
      <c r="C104" s="62"/>
      <c r="D104" s="39"/>
      <c r="E104" s="54"/>
    </row>
    <row r="105" spans="1:5">
      <c r="A105" s="63"/>
      <c r="B105" s="68"/>
      <c r="C105" s="63"/>
      <c r="D105" s="44"/>
      <c r="E105" s="45"/>
    </row>
    <row r="106" spans="1:5">
      <c r="A106" s="61"/>
      <c r="B106" s="51"/>
      <c r="C106" s="47"/>
      <c r="D106" s="48"/>
      <c r="E106" s="52"/>
    </row>
    <row r="107" spans="1:5">
      <c r="A107" s="53" t="s">
        <v>52</v>
      </c>
      <c r="B107" s="33">
        <v>239</v>
      </c>
      <c r="C107" s="34"/>
      <c r="D107" s="39"/>
      <c r="E107" s="54"/>
    </row>
    <row r="108" spans="1:5">
      <c r="A108" s="63"/>
      <c r="B108" s="42"/>
      <c r="C108" s="63"/>
      <c r="D108" s="44"/>
      <c r="E108" s="45"/>
    </row>
    <row r="109" spans="1:5">
      <c r="A109" s="61"/>
      <c r="B109" s="51"/>
      <c r="C109" s="47"/>
      <c r="D109" s="48"/>
      <c r="E109" s="52"/>
    </row>
    <row r="110" spans="1:5">
      <c r="A110" s="53" t="s">
        <v>54</v>
      </c>
      <c r="B110" s="33">
        <v>180</v>
      </c>
      <c r="C110" s="62"/>
      <c r="D110" s="39" t="s">
        <v>55</v>
      </c>
      <c r="E110" s="54"/>
    </row>
    <row r="111" spans="1:5">
      <c r="A111" s="63"/>
      <c r="B111" s="42"/>
      <c r="C111" s="63"/>
      <c r="D111" s="44"/>
      <c r="E111" s="45"/>
    </row>
    <row r="112" spans="1:5">
      <c r="A112" s="61"/>
      <c r="B112" s="51"/>
      <c r="C112" s="47"/>
      <c r="D112" s="48"/>
      <c r="E112" s="52"/>
    </row>
    <row r="113" spans="1:5">
      <c r="A113" s="53" t="s">
        <v>56</v>
      </c>
      <c r="B113" s="33">
        <v>230</v>
      </c>
      <c r="C113" s="34"/>
      <c r="D113" s="39" t="s">
        <v>57</v>
      </c>
      <c r="E113" s="54"/>
    </row>
    <row r="114" spans="1:5">
      <c r="A114" s="63"/>
      <c r="B114" s="42"/>
      <c r="C114" s="63"/>
      <c r="D114" s="44"/>
      <c r="E114" s="45"/>
    </row>
    <row r="115" spans="1:5">
      <c r="A115" s="61"/>
      <c r="B115" s="51"/>
      <c r="C115" s="47"/>
      <c r="D115" s="48"/>
      <c r="E115" s="52"/>
    </row>
    <row r="116" spans="1:5">
      <c r="A116" s="53" t="s">
        <v>58</v>
      </c>
      <c r="B116" s="33">
        <v>80350</v>
      </c>
      <c r="C116" s="33"/>
      <c r="D116" s="39"/>
      <c r="E116" s="54"/>
    </row>
    <row r="117" spans="1:5">
      <c r="A117" s="63"/>
      <c r="B117" s="42"/>
      <c r="C117" s="63"/>
      <c r="D117" s="44"/>
      <c r="E117" s="45"/>
    </row>
    <row r="118" spans="1:5">
      <c r="A118" s="61"/>
      <c r="B118" s="51"/>
      <c r="C118" s="47"/>
      <c r="D118" s="48"/>
      <c r="E118" s="52"/>
    </row>
    <row r="119" spans="1:5">
      <c r="A119" s="53" t="s">
        <v>59</v>
      </c>
      <c r="B119" s="33">
        <v>50</v>
      </c>
      <c r="C119" s="33"/>
      <c r="D119" s="39"/>
      <c r="E119" s="54"/>
    </row>
    <row r="120" spans="1:5">
      <c r="A120" s="63"/>
      <c r="B120" s="42"/>
      <c r="C120" s="63"/>
      <c r="D120" s="44"/>
      <c r="E120" s="45"/>
    </row>
    <row r="121" spans="1:5">
      <c r="A121" s="61"/>
      <c r="B121" s="51"/>
      <c r="C121" s="47"/>
      <c r="D121" s="48"/>
      <c r="E121" s="52"/>
    </row>
    <row r="122" spans="1:5">
      <c r="A122" s="53" t="s">
        <v>60</v>
      </c>
      <c r="B122" s="33">
        <v>11000</v>
      </c>
      <c r="C122" s="33"/>
      <c r="D122" s="39"/>
      <c r="E122" s="54"/>
    </row>
    <row r="123" spans="1:5">
      <c r="A123" s="63"/>
      <c r="B123" s="42"/>
      <c r="C123" s="63"/>
      <c r="D123" s="44"/>
      <c r="E123" s="45"/>
    </row>
    <row r="124" spans="1:5">
      <c r="A124" s="46"/>
      <c r="B124" s="51"/>
      <c r="C124" s="47"/>
      <c r="D124" s="48"/>
      <c r="E124" s="52"/>
    </row>
    <row r="125" spans="1:5">
      <c r="A125" s="38" t="s">
        <v>61</v>
      </c>
      <c r="B125" s="33">
        <v>10</v>
      </c>
      <c r="C125" s="34"/>
      <c r="D125" s="69"/>
      <c r="E125" s="40"/>
    </row>
    <row r="126" spans="1:5">
      <c r="A126" s="41"/>
      <c r="B126" s="42"/>
      <c r="C126" s="60"/>
      <c r="D126" s="44"/>
      <c r="E126" s="45"/>
    </row>
    <row r="127" spans="1:5">
      <c r="A127" s="61"/>
      <c r="B127" s="51"/>
      <c r="C127" s="47"/>
      <c r="D127" s="48"/>
      <c r="E127" s="52"/>
    </row>
    <row r="128" spans="1:5">
      <c r="A128" s="53" t="s">
        <v>62</v>
      </c>
      <c r="B128" s="33">
        <v>705</v>
      </c>
      <c r="C128" s="33"/>
      <c r="D128" s="39"/>
      <c r="E128" s="54"/>
    </row>
    <row r="129" spans="1:5">
      <c r="A129" s="63"/>
      <c r="B129" s="42"/>
      <c r="C129" s="63"/>
      <c r="D129" s="44"/>
      <c r="E129" s="45"/>
    </row>
    <row r="130" spans="1:5">
      <c r="A130" s="61"/>
      <c r="B130" s="51"/>
      <c r="C130" s="47"/>
      <c r="D130" s="48"/>
      <c r="E130" s="52"/>
    </row>
    <row r="131" spans="1:5">
      <c r="A131" s="53" t="s">
        <v>64</v>
      </c>
      <c r="B131" s="33">
        <v>166.55</v>
      </c>
      <c r="C131" s="33">
        <v>20</v>
      </c>
      <c r="D131" s="39" t="s">
        <v>92</v>
      </c>
      <c r="E131" s="54"/>
    </row>
    <row r="132" spans="1:5">
      <c r="A132" s="53"/>
      <c r="B132" s="33"/>
      <c r="C132" s="33"/>
      <c r="D132" s="39"/>
      <c r="E132" s="54"/>
    </row>
    <row r="133" spans="1:5">
      <c r="A133" s="63"/>
      <c r="B133" s="42">
        <f>B131+C131</f>
        <v>186.55</v>
      </c>
      <c r="C133" s="63"/>
      <c r="D133" s="44"/>
      <c r="E133" s="45"/>
    </row>
    <row r="134" spans="1:5">
      <c r="A134" s="61"/>
      <c r="B134" s="51"/>
      <c r="C134" s="47"/>
      <c r="D134" s="48"/>
      <c r="E134" s="52"/>
    </row>
    <row r="135" spans="1:5">
      <c r="A135" s="53" t="s">
        <v>67</v>
      </c>
      <c r="B135" s="33">
        <v>192</v>
      </c>
      <c r="C135" s="33">
        <v>-192</v>
      </c>
      <c r="D135" s="39" t="s">
        <v>93</v>
      </c>
      <c r="E135" s="54"/>
    </row>
    <row r="136" spans="1:5">
      <c r="A136" s="53"/>
      <c r="B136" s="33"/>
      <c r="C136" s="33"/>
      <c r="D136" s="39"/>
      <c r="E136" s="54"/>
    </row>
    <row r="137" spans="1:5">
      <c r="A137" s="63"/>
      <c r="B137" s="42">
        <f>B135+C135</f>
        <v>0</v>
      </c>
      <c r="C137" s="63"/>
      <c r="D137" s="44"/>
      <c r="E137" s="45"/>
    </row>
    <row r="138" spans="1:5">
      <c r="A138" s="61"/>
      <c r="B138" s="51"/>
      <c r="C138" s="47"/>
      <c r="D138" s="48"/>
      <c r="E138" s="52"/>
    </row>
    <row r="139" spans="1:5">
      <c r="A139" s="53" t="s">
        <v>94</v>
      </c>
      <c r="B139" s="33">
        <v>0</v>
      </c>
      <c r="C139" s="33">
        <v>32000</v>
      </c>
      <c r="D139" s="39" t="s">
        <v>95</v>
      </c>
      <c r="E139" s="54"/>
    </row>
    <row r="140" spans="1:5">
      <c r="A140" s="53"/>
      <c r="B140" s="33"/>
      <c r="C140" s="33"/>
      <c r="D140" s="39"/>
      <c r="E140" s="54"/>
    </row>
    <row r="141" spans="1:5">
      <c r="A141" s="63"/>
      <c r="B141" s="42">
        <f>B139+C139</f>
        <v>32000</v>
      </c>
      <c r="C141" s="63"/>
      <c r="D141" s="44"/>
      <c r="E141" s="45"/>
    </row>
  </sheetData>
  <mergeCells count="3">
    <mergeCell ref="B3:C3"/>
    <mergeCell ref="D4:E4"/>
    <mergeCell ref="D40:E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topLeftCell="A124" workbookViewId="0">
      <selection activeCell="C150" sqref="C150:C151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96</v>
      </c>
      <c r="B1" s="2"/>
      <c r="C1" s="2"/>
    </row>
    <row r="2" spans="1:5">
      <c r="C2" s="2"/>
    </row>
    <row r="3" spans="1:5" ht="15">
      <c r="A3" s="4" t="s">
        <v>1</v>
      </c>
      <c r="B3" s="84">
        <f>'[1]Febbraio ''14'!C40</f>
        <v>655.3500000000015</v>
      </c>
      <c r="C3" s="85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86" t="s">
        <v>5</v>
      </c>
      <c r="E4" s="86"/>
    </row>
    <row r="5" spans="1:5">
      <c r="A5" s="6">
        <v>41699</v>
      </c>
      <c r="B5" s="7"/>
      <c r="C5" s="7"/>
      <c r="D5" s="8"/>
      <c r="E5" s="9"/>
    </row>
    <row r="6" spans="1:5">
      <c r="A6" s="6">
        <v>41700</v>
      </c>
      <c r="B6" s="7"/>
      <c r="C6" s="7"/>
      <c r="D6" s="8"/>
      <c r="E6" s="9"/>
    </row>
    <row r="7" spans="1:5">
      <c r="A7" s="6">
        <v>41701</v>
      </c>
      <c r="B7" s="7"/>
      <c r="C7" s="11"/>
      <c r="D7" s="8"/>
      <c r="E7" s="9"/>
    </row>
    <row r="8" spans="1:5">
      <c r="A8" s="6">
        <v>41702</v>
      </c>
      <c r="B8" s="7"/>
      <c r="C8" s="11"/>
      <c r="D8" s="8"/>
      <c r="E8" s="9"/>
    </row>
    <row r="9" spans="1:5">
      <c r="A9" s="6">
        <v>41703</v>
      </c>
      <c r="B9" s="7"/>
      <c r="C9" s="11">
        <v>-2</v>
      </c>
      <c r="D9" s="8" t="s">
        <v>97</v>
      </c>
      <c r="E9" s="9"/>
    </row>
    <row r="10" spans="1:5">
      <c r="A10" s="6">
        <v>41703</v>
      </c>
      <c r="B10" s="7"/>
      <c r="C10" s="11">
        <v>-179.34</v>
      </c>
      <c r="D10" s="8" t="s">
        <v>98</v>
      </c>
      <c r="E10" s="9"/>
    </row>
    <row r="11" spans="1:5">
      <c r="A11" s="6">
        <v>41704</v>
      </c>
      <c r="B11" s="7"/>
      <c r="C11" s="11">
        <v>-95</v>
      </c>
      <c r="D11" s="8" t="s">
        <v>72</v>
      </c>
      <c r="E11" s="9"/>
    </row>
    <row r="12" spans="1:5">
      <c r="A12" s="6">
        <v>41705</v>
      </c>
      <c r="B12" s="7"/>
      <c r="C12" s="11">
        <v>-58.1</v>
      </c>
      <c r="D12" s="8" t="s">
        <v>99</v>
      </c>
      <c r="E12" s="9"/>
    </row>
    <row r="13" spans="1:5">
      <c r="A13" s="6">
        <v>41706</v>
      </c>
      <c r="B13" s="7"/>
      <c r="C13" s="11"/>
      <c r="D13" s="8"/>
      <c r="E13" s="9"/>
    </row>
    <row r="14" spans="1:5">
      <c r="A14" s="6">
        <v>41707</v>
      </c>
      <c r="B14" s="7"/>
      <c r="C14" s="11"/>
      <c r="D14" s="8"/>
      <c r="E14" s="9"/>
    </row>
    <row r="15" spans="1:5">
      <c r="A15" s="6">
        <v>41708</v>
      </c>
      <c r="B15" s="7"/>
      <c r="C15" s="11"/>
      <c r="D15" s="8"/>
      <c r="E15" s="9"/>
    </row>
    <row r="16" spans="1:5">
      <c r="A16" s="6">
        <v>41709</v>
      </c>
      <c r="B16" s="7"/>
      <c r="C16" s="11">
        <v>-127.27</v>
      </c>
      <c r="D16" s="8" t="s">
        <v>100</v>
      </c>
      <c r="E16" s="9"/>
    </row>
    <row r="17" spans="1:5">
      <c r="A17" s="6">
        <v>41710</v>
      </c>
      <c r="B17" s="7"/>
      <c r="C17" s="11">
        <v>-75.599999999999994</v>
      </c>
      <c r="D17" s="8" t="s">
        <v>101</v>
      </c>
      <c r="E17" s="9"/>
    </row>
    <row r="18" spans="1:5">
      <c r="A18" s="6">
        <v>41711</v>
      </c>
      <c r="B18" s="7"/>
      <c r="C18" s="11"/>
      <c r="D18" s="8"/>
      <c r="E18" s="9"/>
    </row>
    <row r="19" spans="1:5">
      <c r="A19" s="6">
        <v>41712</v>
      </c>
      <c r="B19" s="7"/>
      <c r="C19" s="11"/>
      <c r="D19" s="8"/>
      <c r="E19" s="9"/>
    </row>
    <row r="20" spans="1:5">
      <c r="A20" s="6">
        <v>41713</v>
      </c>
      <c r="B20" s="7"/>
      <c r="C20" s="11"/>
      <c r="D20" s="8"/>
      <c r="E20" s="9"/>
    </row>
    <row r="21" spans="1:5">
      <c r="A21" s="6">
        <v>41714</v>
      </c>
      <c r="B21" s="7"/>
      <c r="C21" s="14">
        <v>-90</v>
      </c>
      <c r="D21" s="8" t="s">
        <v>102</v>
      </c>
      <c r="E21" s="9"/>
    </row>
    <row r="22" spans="1:5">
      <c r="A22" s="6">
        <v>41715</v>
      </c>
      <c r="B22" s="7"/>
      <c r="C22" s="14"/>
      <c r="D22" s="8"/>
      <c r="E22" s="9"/>
    </row>
    <row r="23" spans="1:5">
      <c r="A23" s="6">
        <v>41716</v>
      </c>
      <c r="B23" s="7">
        <v>1500</v>
      </c>
      <c r="C23" s="14"/>
      <c r="D23" s="8" t="s">
        <v>103</v>
      </c>
      <c r="E23" s="9"/>
    </row>
    <row r="24" spans="1:5">
      <c r="A24" s="6">
        <v>41717</v>
      </c>
      <c r="B24" s="7"/>
      <c r="C24" s="14">
        <v>-63</v>
      </c>
      <c r="D24" s="8" t="s">
        <v>104</v>
      </c>
      <c r="E24" s="9"/>
    </row>
    <row r="25" spans="1:5">
      <c r="A25" s="6">
        <v>41718</v>
      </c>
      <c r="B25" s="7"/>
      <c r="C25" s="14">
        <v>-15</v>
      </c>
      <c r="D25" s="8" t="s">
        <v>105</v>
      </c>
      <c r="E25" s="9"/>
    </row>
    <row r="26" spans="1:5">
      <c r="A26" s="6">
        <v>41719</v>
      </c>
      <c r="B26" s="7"/>
      <c r="C26" s="14">
        <v>-19</v>
      </c>
      <c r="D26" s="8" t="s">
        <v>106</v>
      </c>
      <c r="E26" s="9"/>
    </row>
    <row r="27" spans="1:5">
      <c r="A27" s="6">
        <v>41720</v>
      </c>
      <c r="B27" s="7"/>
      <c r="C27" s="14"/>
      <c r="D27" s="10"/>
      <c r="E27" s="9"/>
    </row>
    <row r="28" spans="1:5">
      <c r="A28" s="6">
        <v>41721</v>
      </c>
      <c r="B28" s="7"/>
      <c r="C28" s="11"/>
      <c r="D28" s="10"/>
      <c r="E28" s="9"/>
    </row>
    <row r="29" spans="1:5">
      <c r="A29" s="6">
        <v>41722</v>
      </c>
      <c r="B29" s="7"/>
      <c r="C29" s="11"/>
      <c r="D29" s="10"/>
      <c r="E29" s="9"/>
    </row>
    <row r="30" spans="1:5">
      <c r="A30" s="6">
        <v>41723</v>
      </c>
      <c r="B30" s="7"/>
      <c r="C30" s="11"/>
      <c r="D30" s="10"/>
      <c r="E30" s="15"/>
    </row>
    <row r="31" spans="1:5">
      <c r="A31" s="6">
        <v>41724</v>
      </c>
      <c r="B31" s="7"/>
      <c r="C31" s="11"/>
      <c r="D31" s="16"/>
      <c r="E31" s="15"/>
    </row>
    <row r="32" spans="1:5">
      <c r="A32" s="6">
        <v>41725</v>
      </c>
      <c r="B32" s="7"/>
      <c r="C32" s="7"/>
      <c r="D32" s="16"/>
      <c r="E32" s="15"/>
    </row>
    <row r="33" spans="1:8">
      <c r="A33" s="6">
        <v>41726</v>
      </c>
      <c r="B33" s="7">
        <v>1575.22</v>
      </c>
      <c r="C33" s="7"/>
      <c r="D33" s="10" t="s">
        <v>107</v>
      </c>
      <c r="E33" s="15"/>
    </row>
    <row r="34" spans="1:8">
      <c r="A34" s="6">
        <v>41727</v>
      </c>
      <c r="B34" s="7"/>
      <c r="C34" s="7">
        <v>-248.4</v>
      </c>
      <c r="D34" s="10" t="s">
        <v>108</v>
      </c>
      <c r="E34" s="15"/>
    </row>
    <row r="35" spans="1:8">
      <c r="A35" s="6">
        <v>41728</v>
      </c>
      <c r="B35" s="7"/>
      <c r="C35" s="7"/>
      <c r="D35" s="10"/>
      <c r="E35" s="15"/>
    </row>
    <row r="36" spans="1:8">
      <c r="A36" s="6">
        <v>41729</v>
      </c>
      <c r="B36" s="7"/>
      <c r="C36" s="7"/>
      <c r="D36" s="10"/>
      <c r="E36" s="15"/>
      <c r="F36" s="17"/>
    </row>
    <row r="37" spans="1:8">
      <c r="A37" s="6"/>
      <c r="B37" s="7"/>
      <c r="C37" s="7"/>
      <c r="D37" s="10"/>
      <c r="E37" s="15"/>
      <c r="F37" s="17"/>
    </row>
    <row r="38" spans="1:8" ht="15">
      <c r="A38" s="5" t="s">
        <v>16</v>
      </c>
      <c r="B38" s="18"/>
      <c r="C38" s="18">
        <f>B3+SUM(B6:B37)+SUM(C5:C37)</f>
        <v>2757.8600000000015</v>
      </c>
      <c r="D38" s="87"/>
      <c r="E38" s="87"/>
    </row>
    <row r="39" spans="1:8">
      <c r="A39" s="19"/>
      <c r="B39" s="19"/>
      <c r="C39" s="19"/>
      <c r="D39" s="19"/>
      <c r="E39" s="70"/>
      <c r="H39" s="20"/>
    </row>
    <row r="40" spans="1:8" s="22" customFormat="1" ht="12" customHeight="1">
      <c r="A40" s="21"/>
      <c r="B40" s="22" t="s">
        <v>17</v>
      </c>
      <c r="C40" s="23">
        <v>2790.11</v>
      </c>
      <c r="D40" s="71"/>
      <c r="E40" s="72"/>
      <c r="H40" s="24"/>
    </row>
    <row r="41" spans="1:8" s="22" customFormat="1">
      <c r="A41" s="21"/>
      <c r="B41" s="25" t="s">
        <v>18</v>
      </c>
      <c r="C41" s="23">
        <f>C40-C38</f>
        <v>32.249999999998636</v>
      </c>
      <c r="D41" s="19"/>
      <c r="E41" s="73"/>
    </row>
    <row r="42" spans="1:8" s="22" customFormat="1">
      <c r="A42" s="26"/>
      <c r="B42" s="26"/>
      <c r="D42" s="24"/>
      <c r="E42" s="70"/>
    </row>
    <row r="43" spans="1:8">
      <c r="E43" s="17"/>
      <c r="H43" s="17"/>
    </row>
    <row r="44" spans="1:8">
      <c r="E44" s="27"/>
      <c r="H44" s="17"/>
    </row>
    <row r="45" spans="1:8">
      <c r="A45" s="28" t="s">
        <v>19</v>
      </c>
      <c r="B45" s="29" t="s">
        <v>20</v>
      </c>
      <c r="C45" s="30" t="s">
        <v>21</v>
      </c>
      <c r="D45" s="31" t="s">
        <v>22</v>
      </c>
      <c r="E45" s="31" t="s">
        <v>23</v>
      </c>
      <c r="G45" s="20"/>
      <c r="H45" s="20"/>
    </row>
    <row r="46" spans="1:8">
      <c r="A46" s="75"/>
      <c r="B46" s="33"/>
      <c r="C46" s="34"/>
      <c r="D46" s="35"/>
      <c r="E46" s="36"/>
      <c r="G46" s="20"/>
      <c r="H46" s="37"/>
    </row>
    <row r="47" spans="1:8">
      <c r="A47" s="76" t="s">
        <v>24</v>
      </c>
      <c r="B47" s="33">
        <v>216.6</v>
      </c>
      <c r="C47" s="34"/>
      <c r="D47" s="39"/>
      <c r="E47" s="40"/>
      <c r="H47" s="20"/>
    </row>
    <row r="48" spans="1:8">
      <c r="A48" s="77"/>
      <c r="B48" s="42"/>
      <c r="C48" s="43"/>
      <c r="D48" s="44"/>
      <c r="E48" s="45"/>
      <c r="H48" s="20"/>
    </row>
    <row r="49" spans="1:6">
      <c r="A49" s="78"/>
      <c r="B49" s="51"/>
      <c r="C49" s="47"/>
      <c r="D49" s="48"/>
      <c r="E49" s="52"/>
    </row>
    <row r="50" spans="1:6">
      <c r="A50" s="79" t="s">
        <v>26</v>
      </c>
      <c r="B50" s="33">
        <v>158.79</v>
      </c>
      <c r="C50" s="34">
        <v>100</v>
      </c>
      <c r="D50" s="39" t="s">
        <v>90</v>
      </c>
      <c r="E50" s="54"/>
    </row>
    <row r="51" spans="1:6">
      <c r="A51" s="76"/>
      <c r="B51" s="33"/>
      <c r="C51" s="34"/>
      <c r="D51" s="39"/>
      <c r="E51" s="54"/>
    </row>
    <row r="52" spans="1:6">
      <c r="A52" s="78"/>
      <c r="B52" s="51"/>
      <c r="C52" s="47"/>
      <c r="D52" s="48"/>
      <c r="E52" s="36"/>
    </row>
    <row r="53" spans="1:6">
      <c r="A53" s="76" t="s">
        <v>27</v>
      </c>
      <c r="B53" s="33">
        <v>3451</v>
      </c>
      <c r="C53" s="33"/>
      <c r="D53" s="56"/>
      <c r="E53" s="54"/>
    </row>
    <row r="54" spans="1:6">
      <c r="A54" s="77"/>
      <c r="B54" s="42"/>
      <c r="C54" s="43"/>
      <c r="D54" s="44"/>
      <c r="E54" s="54"/>
    </row>
    <row r="55" spans="1:6">
      <c r="A55" s="76"/>
      <c r="B55" s="33"/>
      <c r="C55" s="57"/>
      <c r="D55" s="35"/>
      <c r="E55" s="48"/>
    </row>
    <row r="56" spans="1:6">
      <c r="A56" s="76" t="s">
        <v>28</v>
      </c>
      <c r="B56" s="33">
        <v>39</v>
      </c>
      <c r="C56" s="34"/>
      <c r="D56" s="39"/>
      <c r="E56" s="58"/>
      <c r="F56" s="50"/>
    </row>
    <row r="57" spans="1:6">
      <c r="A57" s="80"/>
      <c r="B57" s="42"/>
      <c r="C57" s="60"/>
      <c r="D57" s="44"/>
      <c r="E57" s="44"/>
    </row>
    <row r="58" spans="1:6">
      <c r="A58" s="81"/>
      <c r="B58" s="51"/>
      <c r="C58" s="62"/>
      <c r="D58" s="35"/>
      <c r="E58" s="36"/>
    </row>
    <row r="59" spans="1:6">
      <c r="A59" s="79" t="s">
        <v>29</v>
      </c>
      <c r="B59" s="33">
        <v>197</v>
      </c>
      <c r="C59" s="62"/>
      <c r="D59" s="39"/>
      <c r="E59" s="54"/>
    </row>
    <row r="60" spans="1:6">
      <c r="A60" s="82"/>
      <c r="B60" s="42"/>
      <c r="C60" s="43"/>
      <c r="D60" s="44"/>
      <c r="E60" s="45"/>
    </row>
    <row r="61" spans="1:6">
      <c r="A61" s="81"/>
      <c r="B61" s="51"/>
      <c r="C61" s="57"/>
      <c r="D61" s="35"/>
      <c r="E61" s="36"/>
    </row>
    <row r="62" spans="1:6">
      <c r="A62" s="79" t="s">
        <v>32</v>
      </c>
      <c r="B62" s="33">
        <v>25000</v>
      </c>
      <c r="C62" s="64"/>
      <c r="D62" s="39"/>
      <c r="E62" s="54"/>
    </row>
    <row r="63" spans="1:6">
      <c r="A63" s="82"/>
      <c r="B63" s="42"/>
      <c r="C63" s="43"/>
      <c r="D63" s="44"/>
      <c r="E63" s="45"/>
    </row>
    <row r="64" spans="1:6">
      <c r="A64" s="81"/>
      <c r="B64" s="47" t="s">
        <v>34</v>
      </c>
      <c r="C64" s="57"/>
      <c r="D64" s="35"/>
      <c r="E64" s="36"/>
    </row>
    <row r="65" spans="1:5">
      <c r="A65" s="79" t="s">
        <v>35</v>
      </c>
      <c r="B65" s="34">
        <v>36.700000000000003</v>
      </c>
      <c r="C65" s="34"/>
      <c r="D65" s="39"/>
      <c r="E65" s="54"/>
    </row>
    <row r="66" spans="1:5">
      <c r="A66" s="82"/>
      <c r="B66" s="43"/>
      <c r="C66" s="43"/>
      <c r="D66" s="44"/>
      <c r="E66" s="45"/>
    </row>
    <row r="67" spans="1:5">
      <c r="A67" s="81"/>
      <c r="B67" s="51"/>
      <c r="C67" s="57"/>
      <c r="D67" s="35"/>
      <c r="E67" s="36"/>
    </row>
    <row r="68" spans="1:5">
      <c r="A68" s="79" t="s">
        <v>37</v>
      </c>
      <c r="B68" s="33">
        <v>60</v>
      </c>
      <c r="C68" s="64"/>
      <c r="D68" s="39"/>
      <c r="E68" s="54"/>
    </row>
    <row r="69" spans="1:5">
      <c r="A69" s="82"/>
      <c r="B69" s="42"/>
      <c r="C69" s="43"/>
      <c r="D69" s="44"/>
      <c r="E69" s="45"/>
    </row>
    <row r="70" spans="1:5">
      <c r="A70" s="81"/>
      <c r="B70" s="51"/>
      <c r="C70" s="57"/>
      <c r="D70" s="35"/>
      <c r="E70" s="36"/>
    </row>
    <row r="71" spans="1:5">
      <c r="A71" s="79" t="s">
        <v>38</v>
      </c>
      <c r="B71" s="33">
        <v>504000</v>
      </c>
      <c r="C71" s="62"/>
      <c r="D71" s="39"/>
      <c r="E71" s="54"/>
    </row>
    <row r="72" spans="1:5">
      <c r="A72" s="82"/>
      <c r="B72" s="68"/>
      <c r="C72" s="63"/>
      <c r="D72" s="44"/>
      <c r="E72" s="45"/>
    </row>
    <row r="73" spans="1:5">
      <c r="A73" s="81"/>
      <c r="B73" s="51"/>
      <c r="C73" s="47"/>
      <c r="D73" s="48"/>
      <c r="E73" s="52"/>
    </row>
    <row r="74" spans="1:5">
      <c r="A74" s="79" t="s">
        <v>39</v>
      </c>
      <c r="B74" s="33">
        <v>165</v>
      </c>
      <c r="C74" s="62"/>
      <c r="D74" s="39"/>
      <c r="E74" s="54"/>
    </row>
    <row r="75" spans="1:5">
      <c r="A75" s="82"/>
      <c r="B75" s="68"/>
      <c r="C75" s="63"/>
      <c r="D75" s="44"/>
      <c r="E75" s="45"/>
    </row>
    <row r="76" spans="1:5">
      <c r="A76" s="81"/>
      <c r="B76" s="51"/>
      <c r="C76" s="47"/>
      <c r="D76" s="48"/>
      <c r="E76" s="52"/>
    </row>
    <row r="77" spans="1:5">
      <c r="A77" s="79" t="s">
        <v>40</v>
      </c>
      <c r="B77" s="33">
        <v>1400</v>
      </c>
      <c r="C77" s="62"/>
      <c r="D77" s="39"/>
      <c r="E77" s="54"/>
    </row>
    <row r="78" spans="1:5">
      <c r="A78" s="82"/>
      <c r="B78" s="68"/>
      <c r="C78" s="63"/>
      <c r="D78" s="44"/>
      <c r="E78" s="45"/>
    </row>
    <row r="79" spans="1:5">
      <c r="A79" s="81"/>
      <c r="B79" s="51"/>
      <c r="C79" s="47"/>
      <c r="D79" s="48"/>
      <c r="E79" s="52"/>
    </row>
    <row r="80" spans="1:5">
      <c r="A80" s="79" t="s">
        <v>43</v>
      </c>
      <c r="B80" s="33">
        <v>2070</v>
      </c>
      <c r="C80" s="33"/>
      <c r="D80" s="39" t="s">
        <v>44</v>
      </c>
      <c r="E80" s="54"/>
    </row>
    <row r="81" spans="1:5">
      <c r="A81" s="82"/>
      <c r="B81" s="42"/>
      <c r="C81" s="63"/>
      <c r="D81" s="44"/>
      <c r="E81" s="45"/>
    </row>
    <row r="82" spans="1:5">
      <c r="A82" s="81"/>
      <c r="B82" s="51"/>
      <c r="C82" s="47"/>
      <c r="D82" s="48"/>
      <c r="E82" s="52"/>
    </row>
    <row r="83" spans="1:5">
      <c r="A83" s="79" t="s">
        <v>45</v>
      </c>
      <c r="B83" s="33">
        <v>139.41999999999999</v>
      </c>
      <c r="C83" s="62"/>
      <c r="D83" s="39"/>
      <c r="E83" s="54"/>
    </row>
    <row r="84" spans="1:5">
      <c r="A84" s="82"/>
      <c r="B84" s="68"/>
      <c r="C84" s="63"/>
      <c r="D84" s="44"/>
      <c r="E84" s="45"/>
    </row>
    <row r="85" spans="1:5">
      <c r="A85" s="81"/>
      <c r="B85" s="51"/>
      <c r="C85" s="47"/>
      <c r="D85" s="48"/>
      <c r="E85" s="52"/>
    </row>
    <row r="86" spans="1:5">
      <c r="A86" s="79" t="s">
        <v>46</v>
      </c>
      <c r="B86" s="33">
        <v>60</v>
      </c>
      <c r="C86" s="62"/>
      <c r="D86" s="39"/>
      <c r="E86" s="54"/>
    </row>
    <row r="87" spans="1:5">
      <c r="A87" s="82"/>
      <c r="B87" s="68"/>
      <c r="C87" s="63"/>
      <c r="D87" s="44"/>
      <c r="E87" s="45"/>
    </row>
    <row r="88" spans="1:5">
      <c r="A88" s="81"/>
      <c r="B88" s="51"/>
      <c r="C88" s="47"/>
      <c r="D88" s="48"/>
      <c r="E88" s="52"/>
    </row>
    <row r="89" spans="1:5">
      <c r="A89" s="79" t="s">
        <v>47</v>
      </c>
      <c r="B89" s="33">
        <v>100</v>
      </c>
      <c r="C89" s="62"/>
      <c r="D89" s="39"/>
      <c r="E89" s="54"/>
    </row>
    <row r="90" spans="1:5">
      <c r="A90" s="82"/>
      <c r="B90" s="68"/>
      <c r="C90" s="63"/>
      <c r="D90" s="44"/>
      <c r="E90" s="45"/>
    </row>
    <row r="91" spans="1:5">
      <c r="A91" s="81"/>
      <c r="B91" s="51"/>
      <c r="C91" s="47"/>
      <c r="D91" s="48"/>
      <c r="E91" s="52"/>
    </row>
    <row r="92" spans="1:5">
      <c r="A92" s="79" t="s">
        <v>52</v>
      </c>
      <c r="B92" s="33">
        <v>239</v>
      </c>
      <c r="C92" s="34"/>
      <c r="D92" s="39"/>
      <c r="E92" s="54"/>
    </row>
    <row r="93" spans="1:5">
      <c r="A93" s="82"/>
      <c r="B93" s="42"/>
      <c r="C93" s="63"/>
      <c r="D93" s="44"/>
      <c r="E93" s="45"/>
    </row>
    <row r="94" spans="1:5">
      <c r="A94" s="81"/>
      <c r="B94" s="51"/>
      <c r="C94" s="47"/>
      <c r="D94" s="48"/>
      <c r="E94" s="52"/>
    </row>
    <row r="95" spans="1:5">
      <c r="A95" s="79" t="s">
        <v>54</v>
      </c>
      <c r="B95" s="33">
        <v>180</v>
      </c>
      <c r="C95" s="62"/>
      <c r="D95" s="39" t="s">
        <v>55</v>
      </c>
      <c r="E95" s="54"/>
    </row>
    <row r="96" spans="1:5">
      <c r="A96" s="82"/>
      <c r="B96" s="42"/>
      <c r="C96" s="63"/>
      <c r="D96" s="44"/>
      <c r="E96" s="45"/>
    </row>
    <row r="97" spans="1:5">
      <c r="A97" s="81"/>
      <c r="B97" s="51"/>
      <c r="C97" s="47"/>
      <c r="D97" s="48"/>
      <c r="E97" s="52"/>
    </row>
    <row r="98" spans="1:5">
      <c r="A98" s="79" t="s">
        <v>56</v>
      </c>
      <c r="B98" s="33">
        <v>230</v>
      </c>
      <c r="C98" s="34"/>
      <c r="D98" s="39" t="s">
        <v>57</v>
      </c>
      <c r="E98" s="54"/>
    </row>
    <row r="99" spans="1:5">
      <c r="A99" s="82"/>
      <c r="B99" s="42"/>
      <c r="C99" s="63"/>
      <c r="D99" s="44"/>
      <c r="E99" s="45"/>
    </row>
    <row r="100" spans="1:5">
      <c r="A100" s="81"/>
      <c r="B100" s="51"/>
      <c r="C100" s="47"/>
      <c r="D100" s="48"/>
      <c r="E100" s="52"/>
    </row>
    <row r="101" spans="1:5">
      <c r="A101" s="79" t="s">
        <v>58</v>
      </c>
      <c r="B101" s="33">
        <v>80350</v>
      </c>
      <c r="C101" s="33"/>
      <c r="D101" s="39"/>
      <c r="E101" s="54"/>
    </row>
    <row r="102" spans="1:5">
      <c r="A102" s="82"/>
      <c r="B102" s="42"/>
      <c r="C102" s="63"/>
      <c r="D102" s="44"/>
      <c r="E102" s="45"/>
    </row>
    <row r="103" spans="1:5">
      <c r="A103" s="81"/>
      <c r="B103" s="51"/>
      <c r="C103" s="47"/>
      <c r="D103" s="48"/>
      <c r="E103" s="52"/>
    </row>
    <row r="104" spans="1:5">
      <c r="A104" s="79" t="s">
        <v>59</v>
      </c>
      <c r="B104" s="33">
        <v>50</v>
      </c>
      <c r="C104" s="33"/>
      <c r="D104" s="39"/>
      <c r="E104" s="54"/>
    </row>
    <row r="105" spans="1:5">
      <c r="A105" s="82"/>
      <c r="B105" s="42"/>
      <c r="C105" s="63"/>
      <c r="D105" s="44"/>
      <c r="E105" s="45"/>
    </row>
    <row r="106" spans="1:5">
      <c r="A106" s="81"/>
      <c r="B106" s="51"/>
      <c r="C106" s="47"/>
      <c r="D106" s="48"/>
      <c r="E106" s="52"/>
    </row>
    <row r="107" spans="1:5">
      <c r="A107" s="79" t="s">
        <v>60</v>
      </c>
      <c r="B107" s="33">
        <v>11000</v>
      </c>
      <c r="C107" s="33"/>
      <c r="D107" s="39"/>
      <c r="E107" s="54"/>
    </row>
    <row r="108" spans="1:5">
      <c r="A108" s="82"/>
      <c r="B108" s="42"/>
      <c r="C108" s="63"/>
      <c r="D108" s="44"/>
      <c r="E108" s="45"/>
    </row>
    <row r="109" spans="1:5">
      <c r="A109" s="78"/>
      <c r="B109" s="51"/>
      <c r="C109" s="47"/>
      <c r="D109" s="48"/>
      <c r="E109" s="52"/>
    </row>
    <row r="110" spans="1:5">
      <c r="A110" s="76" t="s">
        <v>61</v>
      </c>
      <c r="B110" s="33">
        <v>10</v>
      </c>
      <c r="C110" s="34"/>
      <c r="D110" s="69"/>
      <c r="E110" s="40"/>
    </row>
    <row r="111" spans="1:5">
      <c r="A111" s="77"/>
      <c r="B111" s="42"/>
      <c r="C111" s="60"/>
      <c r="D111" s="44"/>
      <c r="E111" s="45"/>
    </row>
    <row r="112" spans="1:5">
      <c r="A112" s="81"/>
      <c r="B112" s="51"/>
      <c r="C112" s="47"/>
      <c r="D112" s="48"/>
      <c r="E112" s="52"/>
    </row>
    <row r="113" spans="1:5">
      <c r="A113" s="79" t="s">
        <v>62</v>
      </c>
      <c r="B113" s="33">
        <v>705</v>
      </c>
      <c r="C113" s="33"/>
      <c r="D113" s="39"/>
      <c r="E113" s="54"/>
    </row>
    <row r="114" spans="1:5">
      <c r="A114" s="82"/>
      <c r="B114" s="42"/>
      <c r="C114" s="63"/>
      <c r="D114" s="44"/>
      <c r="E114" s="45"/>
    </row>
    <row r="115" spans="1:5">
      <c r="A115" s="81"/>
      <c r="B115" s="51"/>
      <c r="C115" s="47"/>
      <c r="D115" s="48"/>
      <c r="E115" s="52"/>
    </row>
    <row r="116" spans="1:5">
      <c r="A116" s="79" t="s">
        <v>64</v>
      </c>
      <c r="B116" s="33">
        <v>186.55</v>
      </c>
      <c r="C116" s="33">
        <v>20</v>
      </c>
      <c r="D116" s="39"/>
      <c r="E116" s="54"/>
    </row>
    <row r="117" spans="1:5">
      <c r="A117" s="79"/>
      <c r="B117" s="33"/>
      <c r="C117" s="33"/>
      <c r="D117" s="39"/>
      <c r="E117" s="54"/>
    </row>
    <row r="118" spans="1:5">
      <c r="A118" s="81"/>
      <c r="B118" s="51"/>
      <c r="C118" s="47"/>
      <c r="D118" s="48"/>
      <c r="E118" s="52"/>
    </row>
    <row r="119" spans="1:5">
      <c r="A119" s="79" t="s">
        <v>94</v>
      </c>
      <c r="B119" s="33">
        <v>32000</v>
      </c>
      <c r="C119" s="33">
        <v>2000</v>
      </c>
      <c r="D119" s="39" t="s">
        <v>109</v>
      </c>
      <c r="E119" s="54"/>
    </row>
    <row r="120" spans="1:5">
      <c r="A120" s="79"/>
      <c r="B120" s="33"/>
      <c r="C120" s="33"/>
      <c r="D120" s="39"/>
      <c r="E120" s="54"/>
    </row>
    <row r="121" spans="1:5">
      <c r="A121" s="82"/>
      <c r="B121" s="42">
        <f>B119+C119</f>
        <v>34000</v>
      </c>
      <c r="C121" s="42"/>
      <c r="D121" s="66"/>
      <c r="E121" s="55"/>
    </row>
    <row r="122" spans="1:5">
      <c r="A122" s="81"/>
      <c r="B122" s="51"/>
      <c r="C122" s="47"/>
      <c r="D122" s="48"/>
      <c r="E122" s="52"/>
    </row>
    <row r="123" spans="1:5">
      <c r="A123" s="79" t="s">
        <v>110</v>
      </c>
      <c r="B123" s="33">
        <v>0</v>
      </c>
      <c r="C123" s="33">
        <v>25</v>
      </c>
      <c r="D123" s="39" t="s">
        <v>111</v>
      </c>
      <c r="E123" s="54"/>
    </row>
    <row r="124" spans="1:5">
      <c r="A124" s="79"/>
      <c r="B124" s="33"/>
      <c r="C124" s="33"/>
      <c r="D124" s="39"/>
      <c r="E124" s="54"/>
    </row>
    <row r="125" spans="1:5">
      <c r="A125" s="82"/>
      <c r="B125" s="42">
        <f>B123+C123</f>
        <v>25</v>
      </c>
      <c r="C125" s="42"/>
      <c r="D125" s="66"/>
      <c r="E125" s="55"/>
    </row>
    <row r="126" spans="1:5">
      <c r="A126" s="81"/>
      <c r="B126" s="51"/>
      <c r="C126" s="47"/>
      <c r="D126" s="48"/>
      <c r="E126" s="52"/>
    </row>
    <row r="127" spans="1:5">
      <c r="A127" s="79" t="s">
        <v>112</v>
      </c>
      <c r="B127" s="33">
        <v>0</v>
      </c>
      <c r="C127" s="33">
        <v>8</v>
      </c>
      <c r="D127" s="39" t="s">
        <v>113</v>
      </c>
      <c r="E127" s="54"/>
    </row>
    <row r="128" spans="1:5">
      <c r="A128" s="79"/>
      <c r="B128" s="33"/>
      <c r="C128" s="33"/>
      <c r="D128" s="39"/>
      <c r="E128" s="54"/>
    </row>
    <row r="129" spans="1:5">
      <c r="A129" s="79"/>
      <c r="B129" s="33">
        <f>B127+C127</f>
        <v>8</v>
      </c>
      <c r="C129" s="33">
        <v>45</v>
      </c>
      <c r="D129" s="39" t="s">
        <v>114</v>
      </c>
      <c r="E129" s="54"/>
    </row>
    <row r="130" spans="1:5">
      <c r="A130" s="79"/>
      <c r="B130" s="33"/>
      <c r="C130" s="33"/>
      <c r="D130" s="39"/>
      <c r="E130" s="54"/>
    </row>
    <row r="131" spans="1:5">
      <c r="A131" s="82"/>
      <c r="B131" s="42">
        <f>B129+C129</f>
        <v>53</v>
      </c>
      <c r="C131" s="42"/>
      <c r="D131" s="66"/>
      <c r="E131" s="55"/>
    </row>
    <row r="132" spans="1:5">
      <c r="A132" s="81"/>
      <c r="B132" s="51"/>
      <c r="C132" s="47"/>
      <c r="D132" s="48"/>
      <c r="E132" s="52"/>
    </row>
    <row r="133" spans="1:5">
      <c r="A133" s="79" t="s">
        <v>115</v>
      </c>
      <c r="B133" s="33">
        <v>0</v>
      </c>
      <c r="C133" s="33">
        <v>25.25</v>
      </c>
      <c r="D133" s="39" t="s">
        <v>116</v>
      </c>
      <c r="E133" s="54"/>
    </row>
    <row r="134" spans="1:5">
      <c r="A134" s="79"/>
      <c r="B134" s="33"/>
      <c r="C134" s="33"/>
      <c r="D134" s="39"/>
      <c r="E134" s="54"/>
    </row>
    <row r="135" spans="1:5">
      <c r="A135" s="79"/>
      <c r="B135" s="33">
        <f>B133+C133</f>
        <v>25.25</v>
      </c>
      <c r="C135" s="33">
        <v>99.1</v>
      </c>
      <c r="D135" s="39" t="s">
        <v>117</v>
      </c>
      <c r="E135" s="54"/>
    </row>
    <row r="136" spans="1:5">
      <c r="A136" s="79"/>
      <c r="B136" s="33"/>
      <c r="C136" s="33"/>
      <c r="D136" s="39"/>
      <c r="E136" s="54"/>
    </row>
    <row r="137" spans="1:5">
      <c r="A137" s="82"/>
      <c r="B137" s="42">
        <f>B135+C135</f>
        <v>124.35</v>
      </c>
      <c r="C137" s="42"/>
      <c r="D137" s="66"/>
      <c r="E137" s="55"/>
    </row>
  </sheetData>
  <mergeCells count="3">
    <mergeCell ref="B3:C3"/>
    <mergeCell ref="D4:E4"/>
    <mergeCell ref="D38:E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selection activeCell="D24" sqref="D24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118</v>
      </c>
      <c r="B1" s="2"/>
      <c r="C1" s="2"/>
    </row>
    <row r="2" spans="1:5">
      <c r="C2" s="2"/>
    </row>
    <row r="3" spans="1:5" ht="15">
      <c r="A3" s="4" t="s">
        <v>1</v>
      </c>
      <c r="B3" s="84">
        <f>'[1]Marzo ''14'!C38</f>
        <v>2757.8600000000015</v>
      </c>
      <c r="C3" s="85" t="e">
        <f>+#REF!-56</f>
        <v>#REF!</v>
      </c>
    </row>
    <row r="4" spans="1:5">
      <c r="A4" s="5" t="s">
        <v>2</v>
      </c>
      <c r="B4" s="5" t="s">
        <v>3</v>
      </c>
      <c r="C4" s="5" t="s">
        <v>4</v>
      </c>
      <c r="D4" s="86" t="s">
        <v>5</v>
      </c>
      <c r="E4" s="86"/>
    </row>
    <row r="5" spans="1:5">
      <c r="A5" s="6">
        <v>41730</v>
      </c>
      <c r="B5" s="7"/>
      <c r="C5" s="7"/>
      <c r="D5" s="8"/>
      <c r="E5" s="9"/>
    </row>
    <row r="6" spans="1:5">
      <c r="A6" s="6">
        <v>41731</v>
      </c>
      <c r="B6" s="7"/>
      <c r="C6" s="7"/>
      <c r="D6" s="8"/>
      <c r="E6" s="9"/>
    </row>
    <row r="7" spans="1:5">
      <c r="A7" s="6">
        <v>41732</v>
      </c>
      <c r="B7" s="7"/>
      <c r="C7" s="11">
        <v>-500</v>
      </c>
      <c r="D7" s="8" t="s">
        <v>119</v>
      </c>
      <c r="E7" s="9"/>
    </row>
    <row r="8" spans="1:5">
      <c r="A8" s="6">
        <v>41733</v>
      </c>
      <c r="B8" s="7"/>
      <c r="C8" s="11">
        <v>-193.6</v>
      </c>
      <c r="D8" s="8" t="s">
        <v>120</v>
      </c>
      <c r="E8" s="9"/>
    </row>
    <row r="9" spans="1:5">
      <c r="A9" s="6">
        <v>41734</v>
      </c>
      <c r="B9" s="7"/>
      <c r="C9" s="11"/>
      <c r="D9" s="8"/>
      <c r="E9" s="9"/>
    </row>
    <row r="10" spans="1:5">
      <c r="A10" s="6">
        <v>41735</v>
      </c>
      <c r="B10" s="7"/>
      <c r="C10" s="11"/>
      <c r="D10" s="8"/>
      <c r="E10" s="9"/>
    </row>
    <row r="11" spans="1:5">
      <c r="A11" s="6">
        <v>41736</v>
      </c>
      <c r="B11" s="7"/>
      <c r="C11" s="11">
        <v>-119.5</v>
      </c>
      <c r="D11" s="10" t="s">
        <v>121</v>
      </c>
      <c r="E11" s="9"/>
    </row>
    <row r="12" spans="1:5">
      <c r="A12" s="6">
        <v>41736</v>
      </c>
      <c r="B12" s="7"/>
      <c r="C12" s="11">
        <v>-4.3</v>
      </c>
      <c r="D12" s="10" t="s">
        <v>122</v>
      </c>
      <c r="E12" s="9"/>
    </row>
    <row r="13" spans="1:5">
      <c r="A13" s="6">
        <v>41737</v>
      </c>
      <c r="B13" s="7"/>
      <c r="C13" s="11">
        <v>109.68</v>
      </c>
      <c r="D13" s="10" t="s">
        <v>123</v>
      </c>
      <c r="E13" s="9"/>
    </row>
    <row r="14" spans="1:5">
      <c r="A14" s="6">
        <v>41738</v>
      </c>
      <c r="B14" s="7"/>
      <c r="C14" s="11"/>
      <c r="D14" s="8"/>
      <c r="E14" s="9"/>
    </row>
    <row r="15" spans="1:5">
      <c r="A15" s="6">
        <v>41739</v>
      </c>
      <c r="B15" s="7"/>
      <c r="C15" s="11"/>
      <c r="D15" s="8"/>
      <c r="E15" s="9"/>
    </row>
    <row r="16" spans="1:5">
      <c r="A16" s="6">
        <v>41740</v>
      </c>
      <c r="B16" s="7"/>
      <c r="C16" s="11">
        <v>-68.900000000000006</v>
      </c>
      <c r="D16" s="83" t="s">
        <v>130</v>
      </c>
      <c r="E16" s="9"/>
    </row>
    <row r="17" spans="1:5">
      <c r="A17" s="6">
        <v>41741</v>
      </c>
      <c r="B17" s="7"/>
      <c r="C17" s="11"/>
      <c r="D17" s="8"/>
      <c r="E17" s="9"/>
    </row>
    <row r="18" spans="1:5">
      <c r="A18" s="6">
        <v>41742</v>
      </c>
      <c r="B18" s="7"/>
      <c r="C18" s="11"/>
      <c r="D18" s="8"/>
      <c r="E18" s="9"/>
    </row>
    <row r="19" spans="1:5">
      <c r="A19" s="6">
        <v>41743</v>
      </c>
      <c r="B19" s="7"/>
      <c r="C19" s="11"/>
      <c r="D19" s="8"/>
      <c r="E19" s="9"/>
    </row>
    <row r="20" spans="1:5">
      <c r="A20" s="6">
        <v>41744</v>
      </c>
      <c r="B20" s="7"/>
      <c r="C20" s="11"/>
      <c r="D20" s="8"/>
      <c r="E20" s="9"/>
    </row>
    <row r="21" spans="1:5">
      <c r="A21" s="6">
        <v>41745</v>
      </c>
      <c r="B21" s="7"/>
      <c r="C21" s="11"/>
      <c r="D21" s="8"/>
      <c r="E21" s="9"/>
    </row>
    <row r="22" spans="1:5">
      <c r="A22" s="6">
        <v>41746</v>
      </c>
      <c r="B22" s="7"/>
      <c r="C22" s="14"/>
      <c r="D22" s="8"/>
      <c r="E22" s="9"/>
    </row>
    <row r="23" spans="1:5">
      <c r="A23" s="6">
        <v>41747</v>
      </c>
      <c r="B23" s="7"/>
      <c r="C23" s="14"/>
      <c r="D23" s="8"/>
      <c r="E23" s="9"/>
    </row>
    <row r="24" spans="1:5">
      <c r="A24" s="6">
        <v>41748</v>
      </c>
      <c r="B24" s="7"/>
      <c r="C24" s="14"/>
      <c r="D24" s="8"/>
      <c r="E24" s="9"/>
    </row>
    <row r="25" spans="1:5">
      <c r="A25" s="6">
        <v>41749</v>
      </c>
      <c r="B25" s="7"/>
      <c r="C25" s="14"/>
      <c r="D25" s="8"/>
      <c r="E25" s="9"/>
    </row>
    <row r="26" spans="1:5">
      <c r="A26" s="6">
        <v>41750</v>
      </c>
      <c r="B26" s="7"/>
      <c r="C26" s="14"/>
      <c r="D26" s="8"/>
      <c r="E26" s="9"/>
    </row>
    <row r="27" spans="1:5">
      <c r="A27" s="6">
        <v>41751</v>
      </c>
      <c r="B27" s="7"/>
      <c r="C27" s="14"/>
      <c r="D27" s="8"/>
      <c r="E27" s="9"/>
    </row>
    <row r="28" spans="1:5">
      <c r="A28" s="6">
        <v>41752</v>
      </c>
      <c r="B28" s="7"/>
      <c r="C28" s="14"/>
      <c r="D28" s="10"/>
      <c r="E28" s="9"/>
    </row>
    <row r="29" spans="1:5">
      <c r="A29" s="6">
        <v>41753</v>
      </c>
      <c r="B29" s="7"/>
      <c r="C29" s="11"/>
      <c r="D29" s="10"/>
      <c r="E29" s="9"/>
    </row>
    <row r="30" spans="1:5">
      <c r="A30" s="6">
        <v>41754</v>
      </c>
      <c r="B30" s="7"/>
      <c r="C30" s="11"/>
      <c r="D30" s="10"/>
      <c r="E30" s="9"/>
    </row>
    <row r="31" spans="1:5">
      <c r="A31" s="6">
        <v>41755</v>
      </c>
      <c r="B31" s="7"/>
      <c r="C31" s="11"/>
      <c r="D31" s="10"/>
      <c r="E31" s="15"/>
    </row>
    <row r="32" spans="1:5">
      <c r="A32" s="6">
        <v>41756</v>
      </c>
      <c r="B32" s="7"/>
      <c r="C32" s="11"/>
      <c r="D32" s="16"/>
      <c r="E32" s="15"/>
    </row>
    <row r="33" spans="1:8">
      <c r="A33" s="6">
        <v>41757</v>
      </c>
      <c r="B33" s="7"/>
      <c r="C33" s="7"/>
      <c r="D33" s="16"/>
      <c r="E33" s="15"/>
    </row>
    <row r="34" spans="1:8">
      <c r="A34" s="6">
        <v>41758</v>
      </c>
      <c r="B34" s="7"/>
      <c r="C34" s="7"/>
      <c r="D34" s="10"/>
      <c r="E34" s="15"/>
    </row>
    <row r="35" spans="1:8">
      <c r="A35" s="6">
        <v>41759</v>
      </c>
      <c r="B35" s="7"/>
      <c r="C35" s="7"/>
      <c r="D35" s="10"/>
      <c r="E35" s="15"/>
    </row>
    <row r="36" spans="1:8" ht="15">
      <c r="A36" s="5" t="s">
        <v>16</v>
      </c>
      <c r="B36" s="18"/>
      <c r="C36" s="18">
        <f>B3+SUM(B6:B35)+SUM(C5:C35)</f>
        <v>1981.2400000000016</v>
      </c>
      <c r="D36" s="87"/>
      <c r="E36" s="87"/>
    </row>
    <row r="37" spans="1:8">
      <c r="A37" s="19"/>
      <c r="B37" s="19"/>
      <c r="C37" s="19"/>
      <c r="D37" s="19"/>
      <c r="E37" s="70"/>
      <c r="H37" s="20"/>
    </row>
    <row r="38" spans="1:8" s="22" customFormat="1" ht="12" customHeight="1">
      <c r="A38" s="21"/>
      <c r="B38" s="22" t="s">
        <v>17</v>
      </c>
      <c r="C38" s="23">
        <v>2790.11</v>
      </c>
      <c r="D38" s="71"/>
      <c r="E38" s="72"/>
      <c r="H38" s="24"/>
    </row>
    <row r="39" spans="1:8" s="22" customFormat="1">
      <c r="A39" s="21"/>
      <c r="B39" s="25" t="s">
        <v>18</v>
      </c>
      <c r="C39" s="23">
        <f>C38-C36</f>
        <v>808.86999999999853</v>
      </c>
      <c r="D39" s="19"/>
      <c r="E39" s="73"/>
    </row>
    <row r="40" spans="1:8" s="22" customFormat="1">
      <c r="A40" s="26"/>
      <c r="B40" s="26"/>
      <c r="D40" s="24"/>
      <c r="E40" s="70"/>
    </row>
    <row r="41" spans="1:8">
      <c r="E41" s="17"/>
      <c r="H41" s="17"/>
    </row>
    <row r="42" spans="1:8">
      <c r="E42" s="27"/>
      <c r="H42" s="17"/>
    </row>
    <row r="43" spans="1:8">
      <c r="A43" s="28" t="s">
        <v>19</v>
      </c>
      <c r="B43" s="29" t="s">
        <v>20</v>
      </c>
      <c r="C43" s="30" t="s">
        <v>21</v>
      </c>
      <c r="D43" s="31" t="s">
        <v>22</v>
      </c>
      <c r="E43" s="31" t="s">
        <v>23</v>
      </c>
      <c r="G43" s="20"/>
      <c r="H43" s="20"/>
    </row>
    <row r="44" spans="1:8">
      <c r="A44" s="75"/>
      <c r="B44" s="33"/>
      <c r="C44" s="34"/>
      <c r="D44" s="35"/>
      <c r="E44" s="36"/>
      <c r="G44" s="20"/>
      <c r="H44" s="37"/>
    </row>
    <row r="45" spans="1:8">
      <c r="A45" s="76" t="s">
        <v>24</v>
      </c>
      <c r="B45" s="33">
        <v>216.6</v>
      </c>
      <c r="C45" s="34"/>
      <c r="D45" s="39"/>
      <c r="E45" s="40"/>
      <c r="H45" s="20"/>
    </row>
    <row r="46" spans="1:8">
      <c r="A46" s="77"/>
      <c r="B46" s="42"/>
      <c r="C46" s="43"/>
      <c r="D46" s="44"/>
      <c r="E46" s="45"/>
      <c r="H46" s="20"/>
    </row>
    <row r="47" spans="1:8">
      <c r="A47" s="78"/>
      <c r="B47" s="51"/>
      <c r="C47" s="47"/>
      <c r="D47" s="48"/>
      <c r="E47" s="52"/>
    </row>
    <row r="48" spans="1:8">
      <c r="A48" s="79" t="s">
        <v>26</v>
      </c>
      <c r="B48" s="33">
        <v>158.79</v>
      </c>
      <c r="C48" s="34"/>
      <c r="D48" s="39" t="s">
        <v>90</v>
      </c>
      <c r="E48" s="54"/>
    </row>
    <row r="49" spans="1:6">
      <c r="A49" s="76"/>
      <c r="B49" s="33"/>
      <c r="C49" s="34"/>
      <c r="D49" s="39"/>
      <c r="E49" s="54"/>
    </row>
    <row r="50" spans="1:6">
      <c r="A50" s="78"/>
      <c r="B50" s="51"/>
      <c r="C50" s="47"/>
      <c r="D50" s="48"/>
      <c r="E50" s="36"/>
    </row>
    <row r="51" spans="1:6">
      <c r="A51" s="76" t="s">
        <v>27</v>
      </c>
      <c r="B51" s="33">
        <v>3451</v>
      </c>
      <c r="C51" s="33"/>
      <c r="D51" s="56"/>
      <c r="E51" s="54"/>
    </row>
    <row r="52" spans="1:6">
      <c r="A52" s="77"/>
      <c r="B52" s="42"/>
      <c r="C52" s="43"/>
      <c r="D52" s="44"/>
      <c r="E52" s="54"/>
    </row>
    <row r="53" spans="1:6">
      <c r="A53" s="76"/>
      <c r="B53" s="33"/>
      <c r="C53" s="57"/>
      <c r="D53" s="35"/>
      <c r="E53" s="48"/>
    </row>
    <row r="54" spans="1:6">
      <c r="A54" s="76" t="s">
        <v>28</v>
      </c>
      <c r="B54" s="33">
        <v>39</v>
      </c>
      <c r="C54" s="34"/>
      <c r="D54" s="39"/>
      <c r="E54" s="58"/>
      <c r="F54" s="50"/>
    </row>
    <row r="55" spans="1:6">
      <c r="A55" s="80"/>
      <c r="B55" s="42"/>
      <c r="C55" s="60"/>
      <c r="D55" s="44"/>
      <c r="E55" s="44"/>
    </row>
    <row r="56" spans="1:6">
      <c r="A56" s="81"/>
      <c r="B56" s="51"/>
      <c r="C56" s="62"/>
      <c r="D56" s="35"/>
      <c r="E56" s="36"/>
    </row>
    <row r="57" spans="1:6">
      <c r="A57" s="79" t="s">
        <v>29</v>
      </c>
      <c r="B57" s="33">
        <v>197</v>
      </c>
      <c r="C57" s="62"/>
      <c r="D57" s="39"/>
      <c r="E57" s="54"/>
    </row>
    <row r="58" spans="1:6">
      <c r="A58" s="82"/>
      <c r="B58" s="42"/>
      <c r="C58" s="43"/>
      <c r="D58" s="44"/>
      <c r="E58" s="45"/>
    </row>
    <row r="59" spans="1:6">
      <c r="A59" s="81"/>
      <c r="B59" s="51"/>
      <c r="C59" s="57"/>
      <c r="D59" s="35"/>
      <c r="E59" s="36"/>
    </row>
    <row r="60" spans="1:6">
      <c r="A60" s="79" t="s">
        <v>32</v>
      </c>
      <c r="B60" s="33">
        <v>25000</v>
      </c>
      <c r="C60" s="64"/>
      <c r="D60" s="39"/>
      <c r="E60" s="54"/>
    </row>
    <row r="61" spans="1:6">
      <c r="A61" s="82"/>
      <c r="B61" s="42"/>
      <c r="C61" s="43"/>
      <c r="D61" s="44"/>
      <c r="E61" s="45"/>
    </row>
    <row r="62" spans="1:6">
      <c r="A62" s="81"/>
      <c r="B62" s="47" t="s">
        <v>34</v>
      </c>
      <c r="C62" s="57"/>
      <c r="D62" s="35"/>
      <c r="E62" s="36"/>
    </row>
    <row r="63" spans="1:6">
      <c r="A63" s="79" t="s">
        <v>35</v>
      </c>
      <c r="B63" s="34">
        <v>36.700000000000003</v>
      </c>
      <c r="C63" s="34"/>
      <c r="D63" s="39"/>
      <c r="E63" s="54"/>
    </row>
    <row r="64" spans="1:6">
      <c r="A64" s="82"/>
      <c r="B64" s="43"/>
      <c r="C64" s="43"/>
      <c r="D64" s="44"/>
      <c r="E64" s="45"/>
    </row>
    <row r="65" spans="1:5">
      <c r="A65" s="81"/>
      <c r="B65" s="51"/>
      <c r="C65" s="57"/>
      <c r="D65" s="35"/>
      <c r="E65" s="36"/>
    </row>
    <row r="66" spans="1:5">
      <c r="A66" s="79" t="s">
        <v>37</v>
      </c>
      <c r="B66" s="33">
        <v>60</v>
      </c>
      <c r="C66" s="64"/>
      <c r="D66" s="39"/>
      <c r="E66" s="54"/>
    </row>
    <row r="67" spans="1:5">
      <c r="A67" s="82"/>
      <c r="B67" s="42"/>
      <c r="C67" s="43"/>
      <c r="D67" s="44"/>
      <c r="E67" s="45"/>
    </row>
    <row r="68" spans="1:5">
      <c r="A68" s="81"/>
      <c r="B68" s="51"/>
      <c r="C68" s="57"/>
      <c r="D68" s="35"/>
      <c r="E68" s="36"/>
    </row>
    <row r="69" spans="1:5">
      <c r="A69" s="79" t="s">
        <v>38</v>
      </c>
      <c r="B69" s="33">
        <v>504000</v>
      </c>
      <c r="C69" s="62"/>
      <c r="D69" s="39"/>
      <c r="E69" s="54"/>
    </row>
    <row r="70" spans="1:5">
      <c r="A70" s="82"/>
      <c r="B70" s="68"/>
      <c r="C70" s="63"/>
      <c r="D70" s="44"/>
      <c r="E70" s="45"/>
    </row>
    <row r="71" spans="1:5">
      <c r="A71" s="81"/>
      <c r="B71" s="51"/>
      <c r="C71" s="47"/>
      <c r="D71" s="48"/>
      <c r="E71" s="52"/>
    </row>
    <row r="72" spans="1:5">
      <c r="A72" s="79" t="s">
        <v>39</v>
      </c>
      <c r="B72" s="33">
        <v>165</v>
      </c>
      <c r="C72" s="62"/>
      <c r="D72" s="39"/>
      <c r="E72" s="54"/>
    </row>
    <row r="73" spans="1:5">
      <c r="A73" s="82"/>
      <c r="B73" s="68"/>
      <c r="C73" s="63"/>
      <c r="D73" s="44"/>
      <c r="E73" s="45"/>
    </row>
    <row r="74" spans="1:5">
      <c r="A74" s="81"/>
      <c r="B74" s="51"/>
      <c r="C74" s="47"/>
      <c r="D74" s="48"/>
      <c r="E74" s="52"/>
    </row>
    <row r="75" spans="1:5">
      <c r="A75" s="79" t="s">
        <v>40</v>
      </c>
      <c r="B75" s="33">
        <v>1400</v>
      </c>
      <c r="C75" s="62"/>
      <c r="D75" s="39"/>
      <c r="E75" s="54"/>
    </row>
    <row r="76" spans="1:5">
      <c r="A76" s="82"/>
      <c r="B76" s="68"/>
      <c r="C76" s="63"/>
      <c r="D76" s="44"/>
      <c r="E76" s="45"/>
    </row>
    <row r="77" spans="1:5">
      <c r="A77" s="81"/>
      <c r="B77" s="51"/>
      <c r="C77" s="47"/>
      <c r="D77" s="48"/>
      <c r="E77" s="52"/>
    </row>
    <row r="78" spans="1:5">
      <c r="A78" s="79" t="s">
        <v>43</v>
      </c>
      <c r="B78" s="33">
        <v>2070</v>
      </c>
      <c r="C78" s="33"/>
      <c r="D78" s="39" t="s">
        <v>44</v>
      </c>
      <c r="E78" s="54"/>
    </row>
    <row r="79" spans="1:5">
      <c r="A79" s="82"/>
      <c r="B79" s="42"/>
      <c r="C79" s="63"/>
      <c r="D79" s="44"/>
      <c r="E79" s="45"/>
    </row>
    <row r="80" spans="1:5">
      <c r="A80" s="81"/>
      <c r="B80" s="51"/>
      <c r="C80" s="47"/>
      <c r="D80" s="48"/>
      <c r="E80" s="52"/>
    </row>
    <row r="81" spans="1:5">
      <c r="A81" s="79" t="s">
        <v>45</v>
      </c>
      <c r="B81" s="33">
        <v>139.41999999999999</v>
      </c>
      <c r="C81" s="62"/>
      <c r="D81" s="39"/>
      <c r="E81" s="54"/>
    </row>
    <row r="82" spans="1:5">
      <c r="A82" s="82"/>
      <c r="B82" s="68"/>
      <c r="C82" s="63"/>
      <c r="D82" s="44"/>
      <c r="E82" s="45"/>
    </row>
    <row r="83" spans="1:5">
      <c r="A83" s="81"/>
      <c r="B83" s="51"/>
      <c r="C83" s="47"/>
      <c r="D83" s="48"/>
      <c r="E83" s="52"/>
    </row>
    <row r="84" spans="1:5">
      <c r="A84" s="79" t="s">
        <v>46</v>
      </c>
      <c r="B84" s="33">
        <v>60</v>
      </c>
      <c r="C84" s="62"/>
      <c r="D84" s="39"/>
      <c r="E84" s="54"/>
    </row>
    <row r="85" spans="1:5">
      <c r="A85" s="82"/>
      <c r="B85" s="68"/>
      <c r="C85" s="63"/>
      <c r="D85" s="44"/>
      <c r="E85" s="45"/>
    </row>
    <row r="86" spans="1:5">
      <c r="A86" s="81"/>
      <c r="B86" s="51"/>
      <c r="C86" s="47"/>
      <c r="D86" s="48"/>
      <c r="E86" s="52"/>
    </row>
    <row r="87" spans="1:5">
      <c r="A87" s="79" t="s">
        <v>47</v>
      </c>
      <c r="B87" s="33">
        <v>100</v>
      </c>
      <c r="C87" s="62"/>
      <c r="D87" s="39"/>
      <c r="E87" s="54"/>
    </row>
    <row r="88" spans="1:5">
      <c r="A88" s="82"/>
      <c r="B88" s="68"/>
      <c r="C88" s="63"/>
      <c r="D88" s="44"/>
      <c r="E88" s="45"/>
    </row>
    <row r="89" spans="1:5">
      <c r="A89" s="81"/>
      <c r="B89" s="51"/>
      <c r="C89" s="47"/>
      <c r="D89" s="48"/>
      <c r="E89" s="52"/>
    </row>
    <row r="90" spans="1:5">
      <c r="A90" s="79" t="s">
        <v>52</v>
      </c>
      <c r="B90" s="33">
        <v>239</v>
      </c>
      <c r="C90" s="34"/>
      <c r="D90" s="39"/>
      <c r="E90" s="54"/>
    </row>
    <row r="91" spans="1:5">
      <c r="A91" s="82"/>
      <c r="B91" s="42"/>
      <c r="C91" s="63"/>
      <c r="D91" s="44"/>
      <c r="E91" s="45"/>
    </row>
    <row r="92" spans="1:5">
      <c r="A92" s="81"/>
      <c r="B92" s="51"/>
      <c r="C92" s="47"/>
      <c r="D92" s="48"/>
      <c r="E92" s="52"/>
    </row>
    <row r="93" spans="1:5">
      <c r="A93" s="79" t="s">
        <v>54</v>
      </c>
      <c r="B93" s="33">
        <v>180</v>
      </c>
      <c r="C93" s="62"/>
      <c r="D93" s="39" t="s">
        <v>55</v>
      </c>
      <c r="E93" s="54"/>
    </row>
    <row r="94" spans="1:5">
      <c r="A94" s="82"/>
      <c r="B94" s="42"/>
      <c r="C94" s="63"/>
      <c r="D94" s="44"/>
      <c r="E94" s="45"/>
    </row>
    <row r="95" spans="1:5">
      <c r="A95" s="81"/>
      <c r="B95" s="51"/>
      <c r="C95" s="47"/>
      <c r="D95" s="48"/>
      <c r="E95" s="52"/>
    </row>
    <row r="96" spans="1:5">
      <c r="A96" s="79" t="s">
        <v>56</v>
      </c>
      <c r="B96" s="33">
        <v>230</v>
      </c>
      <c r="C96" s="34"/>
      <c r="D96" s="39" t="s">
        <v>57</v>
      </c>
      <c r="E96" s="54"/>
    </row>
    <row r="97" spans="1:5">
      <c r="A97" s="82"/>
      <c r="B97" s="42"/>
      <c r="C97" s="63"/>
      <c r="D97" s="44"/>
      <c r="E97" s="45"/>
    </row>
    <row r="98" spans="1:5">
      <c r="A98" s="81"/>
      <c r="B98" s="51"/>
      <c r="C98" s="47"/>
      <c r="D98" s="48"/>
      <c r="E98" s="52"/>
    </row>
    <row r="99" spans="1:5">
      <c r="A99" s="79" t="s">
        <v>58</v>
      </c>
      <c r="B99" s="33">
        <v>80350</v>
      </c>
      <c r="C99" s="33"/>
      <c r="D99" s="39"/>
      <c r="E99" s="54"/>
    </row>
    <row r="100" spans="1:5">
      <c r="A100" s="82"/>
      <c r="B100" s="42"/>
      <c r="C100" s="63"/>
      <c r="D100" s="44"/>
      <c r="E100" s="45"/>
    </row>
    <row r="101" spans="1:5">
      <c r="A101" s="81"/>
      <c r="B101" s="51"/>
      <c r="C101" s="47"/>
      <c r="D101" s="48"/>
      <c r="E101" s="52"/>
    </row>
    <row r="102" spans="1:5">
      <c r="A102" s="79" t="s">
        <v>59</v>
      </c>
      <c r="B102" s="33">
        <v>50</v>
      </c>
      <c r="C102" s="33"/>
      <c r="D102" s="39"/>
      <c r="E102" s="54"/>
    </row>
    <row r="103" spans="1:5">
      <c r="A103" s="82"/>
      <c r="B103" s="42"/>
      <c r="C103" s="63"/>
      <c r="D103" s="44"/>
      <c r="E103" s="45"/>
    </row>
    <row r="104" spans="1:5">
      <c r="A104" s="81"/>
      <c r="B104" s="51"/>
      <c r="C104" s="47"/>
      <c r="D104" s="48"/>
      <c r="E104" s="52"/>
    </row>
    <row r="105" spans="1:5">
      <c r="A105" s="79" t="s">
        <v>60</v>
      </c>
      <c r="B105" s="33">
        <v>11000</v>
      </c>
      <c r="C105" s="33"/>
      <c r="D105" s="39"/>
      <c r="E105" s="54"/>
    </row>
    <row r="106" spans="1:5">
      <c r="A106" s="82"/>
      <c r="B106" s="42"/>
      <c r="C106" s="63"/>
      <c r="D106" s="44"/>
      <c r="E106" s="45"/>
    </row>
    <row r="107" spans="1:5">
      <c r="A107" s="78"/>
      <c r="B107" s="51"/>
      <c r="C107" s="47"/>
      <c r="D107" s="48"/>
      <c r="E107" s="52"/>
    </row>
    <row r="108" spans="1:5">
      <c r="A108" s="76" t="s">
        <v>61</v>
      </c>
      <c r="B108" s="33">
        <v>10</v>
      </c>
      <c r="C108" s="34"/>
      <c r="D108" s="69"/>
      <c r="E108" s="40"/>
    </row>
    <row r="109" spans="1:5">
      <c r="A109" s="77"/>
      <c r="B109" s="42"/>
      <c r="C109" s="60"/>
      <c r="D109" s="44"/>
      <c r="E109" s="45"/>
    </row>
    <row r="110" spans="1:5">
      <c r="A110" s="81"/>
      <c r="B110" s="51"/>
      <c r="C110" s="47"/>
      <c r="D110" s="48"/>
      <c r="E110" s="52"/>
    </row>
    <row r="111" spans="1:5">
      <c r="A111" s="79" t="s">
        <v>62</v>
      </c>
      <c r="B111" s="33">
        <v>705</v>
      </c>
      <c r="C111" s="33">
        <v>100</v>
      </c>
      <c r="D111" s="39" t="s">
        <v>127</v>
      </c>
      <c r="E111" s="54"/>
    </row>
    <row r="112" spans="1:5">
      <c r="A112" s="79"/>
      <c r="B112" s="33"/>
      <c r="C112" s="33">
        <v>50</v>
      </c>
      <c r="D112" s="39" t="s">
        <v>129</v>
      </c>
      <c r="E112" s="54"/>
    </row>
    <row r="113" spans="1:5">
      <c r="A113" s="82"/>
      <c r="B113" s="42">
        <f>B111+C111+C112</f>
        <v>855</v>
      </c>
      <c r="C113" s="63"/>
      <c r="D113" s="44"/>
      <c r="E113" s="45"/>
    </row>
    <row r="114" spans="1:5">
      <c r="A114" s="81"/>
      <c r="B114" s="51"/>
      <c r="C114" s="47"/>
      <c r="D114" s="48"/>
      <c r="E114" s="52"/>
    </row>
    <row r="115" spans="1:5">
      <c r="A115" s="79" t="s">
        <v>64</v>
      </c>
      <c r="B115" s="33">
        <v>186.55</v>
      </c>
      <c r="C115" s="33">
        <v>20</v>
      </c>
      <c r="D115" s="39"/>
      <c r="E115" s="54"/>
    </row>
    <row r="116" spans="1:5">
      <c r="A116" s="79"/>
      <c r="B116" s="33"/>
      <c r="C116" s="33"/>
      <c r="D116" s="39"/>
      <c r="E116" s="54"/>
    </row>
    <row r="117" spans="1:5">
      <c r="A117" s="81"/>
      <c r="B117" s="51"/>
      <c r="C117" s="47"/>
      <c r="D117" s="48"/>
      <c r="E117" s="52"/>
    </row>
    <row r="118" spans="1:5">
      <c r="A118" s="79" t="s">
        <v>94</v>
      </c>
      <c r="B118" s="33">
        <v>34000</v>
      </c>
      <c r="C118" s="33"/>
      <c r="D118" s="39"/>
      <c r="E118" s="54"/>
    </row>
    <row r="119" spans="1:5">
      <c r="A119" s="82"/>
      <c r="B119" s="42"/>
      <c r="C119" s="42"/>
      <c r="D119" s="66"/>
      <c r="E119" s="55"/>
    </row>
    <row r="120" spans="1:5">
      <c r="A120" s="81"/>
      <c r="B120" s="51"/>
      <c r="C120" s="47"/>
      <c r="D120" s="48"/>
      <c r="E120" s="52"/>
    </row>
    <row r="121" spans="1:5">
      <c r="A121" s="79" t="s">
        <v>110</v>
      </c>
      <c r="B121" s="33">
        <v>25</v>
      </c>
      <c r="C121" s="33">
        <v>128.5</v>
      </c>
      <c r="D121" s="39" t="s">
        <v>124</v>
      </c>
      <c r="E121" s="54"/>
    </row>
    <row r="122" spans="1:5">
      <c r="A122" s="79"/>
      <c r="B122" s="33"/>
      <c r="C122" s="33"/>
      <c r="D122" s="39"/>
      <c r="E122" s="54"/>
    </row>
    <row r="123" spans="1:5">
      <c r="A123" s="82"/>
      <c r="B123" s="42">
        <f>B121+C121</f>
        <v>153.5</v>
      </c>
      <c r="C123" s="42"/>
      <c r="D123" s="66"/>
      <c r="E123" s="55"/>
    </row>
    <row r="124" spans="1:5">
      <c r="A124" s="81"/>
      <c r="B124" s="51"/>
      <c r="C124" s="47"/>
      <c r="D124" s="48"/>
      <c r="E124" s="52"/>
    </row>
    <row r="125" spans="1:5">
      <c r="A125" s="79" t="s">
        <v>112</v>
      </c>
      <c r="B125" s="33">
        <v>53</v>
      </c>
      <c r="C125" s="33">
        <v>290</v>
      </c>
      <c r="D125" s="39" t="s">
        <v>125</v>
      </c>
      <c r="E125" s="54"/>
    </row>
    <row r="126" spans="1:5">
      <c r="A126" s="79"/>
      <c r="B126" s="33"/>
      <c r="C126" s="33"/>
      <c r="D126" s="39"/>
      <c r="E126" s="54"/>
    </row>
    <row r="127" spans="1:5">
      <c r="A127" s="82"/>
      <c r="B127" s="42">
        <f>B125+C125</f>
        <v>343</v>
      </c>
      <c r="C127" s="42"/>
      <c r="D127" s="66"/>
      <c r="E127" s="55"/>
    </row>
    <row r="128" spans="1:5">
      <c r="A128" s="81"/>
      <c r="B128" s="51"/>
      <c r="C128" s="47"/>
      <c r="D128" s="48"/>
      <c r="E128" s="52"/>
    </row>
    <row r="129" spans="1:5">
      <c r="A129" s="79" t="s">
        <v>115</v>
      </c>
      <c r="B129" s="33">
        <v>124.35</v>
      </c>
      <c r="C129" s="33">
        <v>-124.35</v>
      </c>
      <c r="D129" s="39" t="s">
        <v>126</v>
      </c>
      <c r="E129" s="54"/>
    </row>
    <row r="130" spans="1:5">
      <c r="A130" s="79"/>
      <c r="B130" s="33"/>
      <c r="C130" s="33"/>
      <c r="D130" s="39"/>
      <c r="E130" s="54"/>
    </row>
    <row r="131" spans="1:5">
      <c r="A131" s="82"/>
      <c r="B131" s="42">
        <f>B129+C129</f>
        <v>0</v>
      </c>
      <c r="C131" s="42"/>
      <c r="D131" s="66"/>
      <c r="E131" s="55"/>
    </row>
    <row r="132" spans="1:5">
      <c r="A132" s="81"/>
      <c r="B132" s="51"/>
      <c r="C132" s="47"/>
      <c r="D132" s="48"/>
      <c r="E132" s="52"/>
    </row>
    <row r="133" spans="1:5">
      <c r="A133" s="79" t="s">
        <v>67</v>
      </c>
      <c r="B133" s="33">
        <v>0</v>
      </c>
      <c r="C133" s="33">
        <v>402</v>
      </c>
      <c r="D133" s="39" t="s">
        <v>128</v>
      </c>
      <c r="E133" s="54"/>
    </row>
    <row r="134" spans="1:5">
      <c r="A134" s="79"/>
      <c r="B134" s="33"/>
      <c r="C134" s="33"/>
      <c r="D134" s="39"/>
      <c r="E134" s="54"/>
    </row>
    <row r="135" spans="1:5">
      <c r="A135" s="82"/>
      <c r="B135" s="42">
        <f>B133+C133</f>
        <v>402</v>
      </c>
      <c r="C135" s="42"/>
      <c r="D135" s="66"/>
      <c r="E135" s="55"/>
    </row>
  </sheetData>
  <mergeCells count="3">
    <mergeCell ref="B3:C3"/>
    <mergeCell ref="D4:E4"/>
    <mergeCell ref="D36:E3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GENNAIO 2014</vt:lpstr>
      <vt:lpstr>FEBBRAIO 2014</vt:lpstr>
      <vt:lpstr>MARZO 2014</vt:lpstr>
      <vt:lpstr>APRILE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2014-04-10T14:37:49Z</dcterms:created>
  <dcterms:modified xsi:type="dcterms:W3CDTF">2014-04-11T12:19:38Z</dcterms:modified>
</cp:coreProperties>
</file>