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'Foglio1'!$A$1:$J$34</definedName>
  </definedNames>
  <calcPr fullCalcOnLoad="1"/>
</workbook>
</file>

<file path=xl/sharedStrings.xml><?xml version="1.0" encoding="utf-8"?>
<sst xmlns="http://schemas.openxmlformats.org/spreadsheetml/2006/main" count="63" uniqueCount="53">
  <si>
    <t xml:space="preserve">Ordine n° </t>
  </si>
  <si>
    <t>Sede Operativa: Via della Moscova, 13 - 20121 Milano</t>
  </si>
  <si>
    <t xml:space="preserve">P.IVA: 03924730967 </t>
  </si>
  <si>
    <t>Tel. 02/29060603 Fax 02/63118946</t>
  </si>
  <si>
    <t>Spett.le</t>
  </si>
  <si>
    <t>Fornitore</t>
  </si>
  <si>
    <t>N° ord. Fornit.</t>
  </si>
  <si>
    <t>Codice</t>
  </si>
  <si>
    <t>Descrizione</t>
  </si>
  <si>
    <t>q.tà</t>
  </si>
  <si>
    <t>prezzo unit.listino</t>
  </si>
  <si>
    <t>sc.%</t>
  </si>
  <si>
    <t>Data Consegna</t>
  </si>
  <si>
    <t>Costo Acquisto totale</t>
  </si>
  <si>
    <t>Fax</t>
  </si>
  <si>
    <t>Rag. Soc.</t>
  </si>
  <si>
    <t>alla c.a. di</t>
  </si>
  <si>
    <t>Tel.</t>
  </si>
  <si>
    <t>Trasporto</t>
  </si>
  <si>
    <t>Indirizzo di spedizione</t>
  </si>
  <si>
    <t>Data ordine</t>
  </si>
  <si>
    <t>Sede Legale: Via Freguglia Carlo, 2 - 20122 Milano</t>
  </si>
  <si>
    <t xml:space="preserve">imp. Unit. Netto </t>
  </si>
  <si>
    <t xml:space="preserve">Importo tot. </t>
  </si>
  <si>
    <t>IVA 20%</t>
  </si>
  <si>
    <t>HT S.r.l.</t>
  </si>
  <si>
    <t>HT Srl</t>
  </si>
  <si>
    <t>Via Moscova 13 - 20121 Milano</t>
  </si>
  <si>
    <t xml:space="preserve">Costo acquisto </t>
  </si>
  <si>
    <t>F5-SVC-BIG-RMA-2</t>
  </si>
  <si>
    <t>F5-SVC-BIG-PRE-L2-3</t>
  </si>
  <si>
    <t xml:space="preserve">Inviare e-mail di evasione a: </t>
  </si>
  <si>
    <t>(+39) 02 29060603</t>
  </si>
  <si>
    <t>(+39) 02 63118946</t>
  </si>
  <si>
    <t>Symbolic</t>
  </si>
  <si>
    <t>c.a. Sig. Luca Ronchini</t>
  </si>
  <si>
    <t>e-mail: lr@symbolic.it</t>
  </si>
  <si>
    <t>247/2010</t>
  </si>
  <si>
    <t>Rif.: Vs. Offerta: SR0-SRF-1bis-HACKING TEAM del 22/06/2010</t>
  </si>
  <si>
    <t>sig. Alessandro Lomonaco</t>
  </si>
  <si>
    <t>a.lomonaco@hackingteam.it; acquisti@hackingteam.it</t>
  </si>
  <si>
    <t>Riferimento Offerta:</t>
  </si>
  <si>
    <t>Modalità di pagamento</t>
  </si>
  <si>
    <t>DC500-000-000-0-0-W-RNA50</t>
  </si>
  <si>
    <t>DC500 WL Base - 50 licenze RNA incluse</t>
  </si>
  <si>
    <t>DC500-000-000-0-0-W-RNA50 -
Gold</t>
  </si>
  <si>
    <t>Support Maintenance Sourcefire Gold su
DC500 WL Base - 12 mesi - 18% del prezzo di
listino</t>
  </si>
  <si>
    <t>3D2100-IPS-C04-000</t>
  </si>
  <si>
    <t>SF 3D2100 w/ IPS FO QPC, 250Mbps</t>
  </si>
  <si>
    <t>3D2100-IPS-C04-000 - Gold</t>
  </si>
  <si>
    <t>Support Maintenance Sourcefire Gold su SF
3D2100 - 12 mesi - 18% del prezzo di listino</t>
  </si>
  <si>
    <t>Spese di trasporto 200,00 Euro</t>
  </si>
  <si>
    <t xml:space="preserve">B.B. 60 gg dffm 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</si>
</sst>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"/>
  </numFmts>
  <fonts count="49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7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4" fontId="7" fillId="0" borderId="13" xfId="0" applyNumberFormat="1" applyFont="1" applyBorder="1" applyAlignment="1">
      <alignment horizontal="right"/>
    </xf>
    <xf numFmtId="0" fontId="7" fillId="0" borderId="14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7" fillId="0" borderId="13" xfId="0" applyNumberFormat="1" applyFont="1" applyBorder="1" applyAlignment="1">
      <alignment wrapText="1"/>
    </xf>
    <xf numFmtId="2" fontId="8" fillId="0" borderId="16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 wrapText="1"/>
    </xf>
    <xf numFmtId="3" fontId="8" fillId="0" borderId="12" xfId="0" applyNumberFormat="1" applyFont="1" applyBorder="1" applyAlignment="1">
      <alignment horizontal="right"/>
    </xf>
    <xf numFmtId="4" fontId="7" fillId="34" borderId="12" xfId="0" applyNumberFormat="1" applyFont="1" applyFill="1" applyBorder="1" applyAlignment="1">
      <alignment horizontal="right"/>
    </xf>
    <xf numFmtId="2" fontId="8" fillId="0" borderId="17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  <xf numFmtId="0" fontId="8" fillId="0" borderId="19" xfId="0" applyNumberFormat="1" applyFont="1" applyBorder="1" applyAlignment="1">
      <alignment horizontal="right"/>
    </xf>
    <xf numFmtId="10" fontId="8" fillId="0" borderId="19" xfId="0" applyNumberFormat="1" applyFont="1" applyBorder="1" applyAlignment="1">
      <alignment horizontal="right"/>
    </xf>
    <xf numFmtId="4" fontId="7" fillId="34" borderId="19" xfId="0" applyNumberFormat="1" applyFont="1" applyFill="1" applyBorder="1" applyAlignment="1">
      <alignment horizontal="right"/>
    </xf>
    <xf numFmtId="0" fontId="7" fillId="0" borderId="19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" fontId="8" fillId="0" borderId="13" xfId="0" applyNumberFormat="1" applyFont="1" applyFill="1" applyBorder="1" applyAlignment="1">
      <alignment horizontal="right"/>
    </xf>
    <xf numFmtId="178" fontId="11" fillId="0" borderId="19" xfId="0" applyNumberFormat="1" applyFont="1" applyBorder="1" applyAlignment="1">
      <alignment/>
    </xf>
    <xf numFmtId="178" fontId="11" fillId="0" borderId="13" xfId="0" applyNumberFormat="1" applyFont="1" applyBorder="1" applyAlignment="1">
      <alignment/>
    </xf>
    <xf numFmtId="178" fontId="11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7" fillId="34" borderId="22" xfId="0" applyNumberFormat="1" applyFont="1" applyFill="1" applyBorder="1" applyAlignment="1">
      <alignment horizontal="right"/>
    </xf>
    <xf numFmtId="4" fontId="7" fillId="34" borderId="23" xfId="0" applyNumberFormat="1" applyFont="1" applyFill="1" applyBorder="1" applyAlignment="1">
      <alignment horizontal="right"/>
    </xf>
    <xf numFmtId="43" fontId="7" fillId="34" borderId="13" xfId="0" applyNumberFormat="1" applyFont="1" applyFill="1" applyBorder="1" applyAlignment="1">
      <alignment horizontal="right"/>
    </xf>
    <xf numFmtId="4" fontId="7" fillId="34" borderId="24" xfId="0" applyNumberFormat="1" applyFont="1" applyFill="1" applyBorder="1" applyAlignment="1">
      <alignment horizontal="right"/>
    </xf>
    <xf numFmtId="9" fontId="3" fillId="0" borderId="10" xfId="0" applyNumberFormat="1" applyFont="1" applyBorder="1" applyAlignment="1">
      <alignment horizontal="right"/>
    </xf>
    <xf numFmtId="171" fontId="7" fillId="34" borderId="25" xfId="45" applyFont="1" applyFill="1" applyBorder="1" applyAlignment="1">
      <alignment horizontal="right"/>
    </xf>
    <xf numFmtId="0" fontId="7" fillId="0" borderId="26" xfId="0" applyNumberFormat="1" applyFont="1" applyFill="1" applyBorder="1" applyAlignment="1">
      <alignment wrapText="1"/>
    </xf>
    <xf numFmtId="0" fontId="7" fillId="0" borderId="10" xfId="0" applyNumberFormat="1" applyFont="1" applyBorder="1" applyAlignment="1">
      <alignment/>
    </xf>
    <xf numFmtId="0" fontId="7" fillId="0" borderId="26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10" fillId="0" borderId="12" xfId="0" applyFont="1" applyBorder="1" applyAlignment="1">
      <alignment/>
    </xf>
    <xf numFmtId="171" fontId="7" fillId="36" borderId="27" xfId="45" applyFont="1" applyFill="1" applyBorder="1" applyAlignment="1">
      <alignment/>
    </xf>
    <xf numFmtId="0" fontId="7" fillId="0" borderId="12" xfId="0" applyNumberFormat="1" applyFont="1" applyBorder="1" applyAlignment="1">
      <alignment horizontal="center"/>
    </xf>
    <xf numFmtId="0" fontId="9" fillId="35" borderId="28" xfId="0" applyFont="1" applyFill="1" applyBorder="1" applyAlignment="1">
      <alignment horizontal="left"/>
    </xf>
    <xf numFmtId="0" fontId="9" fillId="35" borderId="29" xfId="0" applyFont="1" applyFill="1" applyBorder="1" applyAlignment="1">
      <alignment horizontal="left"/>
    </xf>
    <xf numFmtId="0" fontId="9" fillId="33" borderId="30" xfId="0" applyFont="1" applyFill="1" applyBorder="1" applyAlignment="1">
      <alignment horizontal="left"/>
    </xf>
    <xf numFmtId="0" fontId="9" fillId="33" borderId="31" xfId="0" applyFont="1" applyFill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10" fillId="33" borderId="31" xfId="0" applyNumberFormat="1" applyFont="1" applyFill="1" applyBorder="1" applyAlignment="1">
      <alignment horizontal="center"/>
    </xf>
    <xf numFmtId="172" fontId="10" fillId="33" borderId="32" xfId="0" applyNumberFormat="1" applyFont="1" applyFill="1" applyBorder="1" applyAlignment="1">
      <alignment horizontal="center"/>
    </xf>
    <xf numFmtId="14" fontId="10" fillId="35" borderId="29" xfId="0" applyNumberFormat="1" applyFont="1" applyFill="1" applyBorder="1" applyAlignment="1">
      <alignment horizontal="center"/>
    </xf>
    <xf numFmtId="0" fontId="10" fillId="35" borderId="33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9" fillId="36" borderId="34" xfId="0" applyFont="1" applyFill="1" applyBorder="1" applyAlignment="1">
      <alignment horizontal="center"/>
    </xf>
    <xf numFmtId="0" fontId="4" fillId="0" borderId="12" xfId="36" applyFill="1" applyBorder="1" applyAlignment="1" applyProtection="1">
      <alignment horizontal="center"/>
      <protection/>
    </xf>
    <xf numFmtId="0" fontId="12" fillId="0" borderId="3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0" fontId="9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49" fontId="14" fillId="0" borderId="0" xfId="51" applyNumberFormat="1" applyFont="1" applyBorder="1" applyAlignment="1">
      <alignment horizontal="left" vertical="top" wrapText="1"/>
    </xf>
    <xf numFmtId="49" fontId="14" fillId="0" borderId="41" xfId="51" applyNumberFormat="1" applyFont="1" applyBorder="1" applyAlignment="1">
      <alignment horizontal="left" vertical="top" wrapText="1"/>
    </xf>
    <xf numFmtId="49" fontId="14" fillId="0" borderId="42" xfId="51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center" wrapText="1"/>
    </xf>
    <xf numFmtId="9" fontId="7" fillId="34" borderId="13" xfId="0" applyNumberFormat="1" applyFont="1" applyFill="1" applyBorder="1" applyAlignment="1">
      <alignment horizontal="right"/>
    </xf>
    <xf numFmtId="4" fontId="7" fillId="0" borderId="43" xfId="0" applyNumberFormat="1" applyFont="1" applyBorder="1" applyAlignment="1">
      <alignment horizontal="right"/>
    </xf>
    <xf numFmtId="171" fontId="7" fillId="34" borderId="44" xfId="45" applyFont="1" applyFill="1" applyBorder="1" applyAlignment="1">
      <alignment horizontal="right"/>
    </xf>
    <xf numFmtId="43" fontId="7" fillId="34" borderId="10" xfId="0" applyNumberFormat="1" applyFont="1" applyFill="1" applyBorder="1" applyAlignment="1">
      <alignment horizontal="right"/>
    </xf>
    <xf numFmtId="0" fontId="9" fillId="36" borderId="38" xfId="0" applyFont="1" applyFill="1" applyBorder="1" applyAlignment="1">
      <alignment horizontal="center"/>
    </xf>
    <xf numFmtId="0" fontId="9" fillId="36" borderId="45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Style 58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ill>
        <patternFill>
          <bgColor rgb="FFC0C0C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743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.roattin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tabSelected="1" zoomScale="70" zoomScaleNormal="70" zoomScalePageLayoutView="0" workbookViewId="0" topLeftCell="A1">
      <selection activeCell="H16" sqref="H16"/>
    </sheetView>
  </sheetViews>
  <sheetFormatPr defaultColWidth="9.140625" defaultRowHeight="12.75"/>
  <cols>
    <col min="1" max="1" width="27.28125" style="0" customWidth="1"/>
    <col min="2" max="2" width="11.00390625" style="0" customWidth="1"/>
    <col min="3" max="3" width="38.7109375" style="0" customWidth="1"/>
    <col min="4" max="4" width="77.00390625" style="0" customWidth="1"/>
    <col min="5" max="5" width="10.421875" style="0" customWidth="1"/>
    <col min="6" max="6" width="13.7109375" style="0" bestFit="1" customWidth="1"/>
    <col min="7" max="7" width="29.7109375" style="0" customWidth="1"/>
    <col min="8" max="8" width="13.28125" style="0" customWidth="1"/>
    <col min="9" max="9" width="16.8515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7"/>
      <c r="J1" s="16"/>
      <c r="K1" s="20"/>
      <c r="L1" s="16"/>
      <c r="M1" s="14"/>
      <c r="N1" s="14"/>
    </row>
    <row r="2" spans="4:14" ht="18">
      <c r="D2" s="2"/>
      <c r="G2" s="72" t="s">
        <v>0</v>
      </c>
      <c r="H2" s="73"/>
      <c r="I2" s="80" t="s">
        <v>37</v>
      </c>
      <c r="J2" s="81"/>
      <c r="K2" s="20"/>
      <c r="L2" s="15"/>
      <c r="M2" s="15"/>
      <c r="N2" s="15"/>
    </row>
    <row r="3" spans="4:11" ht="18.75" thickBot="1">
      <c r="D3" s="2"/>
      <c r="G3" s="70" t="s">
        <v>20</v>
      </c>
      <c r="H3" s="71"/>
      <c r="I3" s="82">
        <v>40351</v>
      </c>
      <c r="J3" s="83"/>
      <c r="K3" s="15"/>
    </row>
    <row r="4" spans="4:10" ht="18">
      <c r="D4" s="2"/>
      <c r="G4" s="41"/>
      <c r="H4" s="41"/>
      <c r="I4" s="41"/>
      <c r="J4" s="41"/>
    </row>
    <row r="5" spans="1:10" s="2" customFormat="1" ht="18">
      <c r="A5" s="1" t="s">
        <v>25</v>
      </c>
      <c r="G5" s="41"/>
      <c r="H5" s="41"/>
      <c r="I5" s="41"/>
      <c r="J5" s="41"/>
    </row>
    <row r="6" spans="1:10" s="2" customFormat="1" ht="18">
      <c r="A6" s="1" t="s">
        <v>21</v>
      </c>
      <c r="G6" s="42" t="s">
        <v>4</v>
      </c>
      <c r="H6" s="42"/>
      <c r="I6" s="42"/>
      <c r="J6" s="41"/>
    </row>
    <row r="7" spans="1:10" s="2" customFormat="1" ht="18">
      <c r="A7" s="1" t="s">
        <v>1</v>
      </c>
      <c r="B7" s="3"/>
      <c r="G7" s="42"/>
      <c r="H7" s="42"/>
      <c r="I7" s="42"/>
      <c r="J7" s="41"/>
    </row>
    <row r="8" spans="1:10" s="2" customFormat="1" ht="18">
      <c r="A8" s="1" t="s">
        <v>2</v>
      </c>
      <c r="G8" s="42" t="s">
        <v>34</v>
      </c>
      <c r="H8" s="42"/>
      <c r="I8" s="42"/>
      <c r="J8" s="41"/>
    </row>
    <row r="9" spans="1:10" s="2" customFormat="1" ht="18">
      <c r="A9" s="1" t="s">
        <v>3</v>
      </c>
      <c r="G9" s="42"/>
      <c r="H9" s="42"/>
      <c r="I9" s="42"/>
      <c r="J9" s="41"/>
    </row>
    <row r="10" spans="1:10" s="2" customFormat="1" ht="18">
      <c r="A10" s="1"/>
      <c r="G10" s="42"/>
      <c r="H10" s="42"/>
      <c r="I10" s="42"/>
      <c r="J10" s="41"/>
    </row>
    <row r="11" spans="1:10" s="2" customFormat="1" ht="18.75" thickBot="1">
      <c r="A11" s="1"/>
      <c r="E11" s="21"/>
      <c r="G11" s="42"/>
      <c r="H11" s="42"/>
      <c r="I11" s="42"/>
      <c r="J11" s="41"/>
    </row>
    <row r="12" spans="1:10" s="2" customFormat="1" ht="19.5" thickBot="1">
      <c r="A12" s="76" t="s">
        <v>41</v>
      </c>
      <c r="B12" s="77"/>
      <c r="C12" s="92" t="s">
        <v>38</v>
      </c>
      <c r="D12" s="93"/>
      <c r="E12" s="41"/>
      <c r="G12" s="42" t="s">
        <v>35</v>
      </c>
      <c r="H12" s="42"/>
      <c r="I12" s="42"/>
      <c r="J12" s="41"/>
    </row>
    <row r="13" spans="1:10" s="2" customFormat="1" ht="36.75">
      <c r="A13" s="78" t="s">
        <v>15</v>
      </c>
      <c r="B13" s="79"/>
      <c r="C13" s="90" t="s">
        <v>26</v>
      </c>
      <c r="D13" s="91"/>
      <c r="E13" s="41"/>
      <c r="G13" s="43" t="s">
        <v>36</v>
      </c>
      <c r="H13" s="42"/>
      <c r="I13" s="42"/>
      <c r="J13" s="41"/>
    </row>
    <row r="14" spans="1:10" s="2" customFormat="1" ht="18.75">
      <c r="A14" s="78" t="s">
        <v>19</v>
      </c>
      <c r="B14" s="79"/>
      <c r="C14" s="88" t="s">
        <v>27</v>
      </c>
      <c r="D14" s="89"/>
      <c r="E14" s="48"/>
      <c r="G14" s="42"/>
      <c r="H14" s="42"/>
      <c r="I14" s="42"/>
      <c r="J14" s="41"/>
    </row>
    <row r="15" spans="1:10" s="2" customFormat="1" ht="18.75">
      <c r="A15" s="78" t="s">
        <v>16</v>
      </c>
      <c r="B15" s="79"/>
      <c r="C15" s="88" t="s">
        <v>39</v>
      </c>
      <c r="D15" s="89"/>
      <c r="E15" s="49"/>
      <c r="F15" s="5"/>
      <c r="G15" s="42"/>
      <c r="H15" s="42"/>
      <c r="I15" s="41"/>
      <c r="J15" s="41"/>
    </row>
    <row r="16" spans="1:10" s="2" customFormat="1" ht="20.25">
      <c r="A16" s="45" t="s">
        <v>31</v>
      </c>
      <c r="B16" s="46"/>
      <c r="C16" s="50"/>
      <c r="D16" s="86" t="s">
        <v>40</v>
      </c>
      <c r="E16" s="87"/>
      <c r="F16" s="5"/>
      <c r="G16" s="42"/>
      <c r="H16" s="42"/>
      <c r="I16" s="41"/>
      <c r="J16" s="41"/>
    </row>
    <row r="17" spans="1:10" s="2" customFormat="1" ht="18.75">
      <c r="A17" s="78" t="s">
        <v>17</v>
      </c>
      <c r="B17" s="79"/>
      <c r="C17" s="94" t="s">
        <v>32</v>
      </c>
      <c r="D17" s="95"/>
      <c r="E17" s="49"/>
      <c r="F17" s="6"/>
      <c r="G17" s="44"/>
      <c r="H17" s="41"/>
      <c r="I17" s="41"/>
      <c r="J17" s="41"/>
    </row>
    <row r="18" spans="1:7" s="2" customFormat="1" ht="18.75">
      <c r="A18" s="98" t="s">
        <v>14</v>
      </c>
      <c r="B18" s="99"/>
      <c r="C18" s="56"/>
      <c r="D18" s="67" t="s">
        <v>33</v>
      </c>
      <c r="E18" s="49"/>
      <c r="F18" s="6"/>
      <c r="G18" s="5"/>
    </row>
    <row r="19" spans="1:7" s="2" customFormat="1" ht="19.5" thickBot="1">
      <c r="A19" s="74" t="s">
        <v>18</v>
      </c>
      <c r="B19" s="75"/>
      <c r="C19" s="84"/>
      <c r="D19" s="85"/>
      <c r="E19" s="51"/>
      <c r="F19" s="6"/>
      <c r="G19" s="6"/>
    </row>
    <row r="20" spans="1:7" s="2" customFormat="1" ht="19.5" thickBot="1">
      <c r="A20" s="47"/>
      <c r="B20" s="47"/>
      <c r="C20" s="51"/>
      <c r="D20" s="51"/>
      <c r="E20" s="51"/>
      <c r="F20" s="6"/>
      <c r="G20" s="6"/>
    </row>
    <row r="21" spans="1:7" s="2" customFormat="1" ht="19.5" thickBot="1">
      <c r="A21" s="96" t="s">
        <v>42</v>
      </c>
      <c r="B21" s="97"/>
      <c r="C21" s="108" t="s">
        <v>52</v>
      </c>
      <c r="D21" s="109"/>
      <c r="E21" s="51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" thickBot="1" thickTop="1">
      <c r="A24" s="7" t="s">
        <v>5</v>
      </c>
      <c r="B24" s="7" t="s">
        <v>6</v>
      </c>
      <c r="C24" s="8" t="s">
        <v>7</v>
      </c>
      <c r="D24" s="9" t="s">
        <v>8</v>
      </c>
      <c r="E24" s="7" t="s">
        <v>9</v>
      </c>
      <c r="F24" s="10" t="s">
        <v>10</v>
      </c>
      <c r="G24" s="7" t="s">
        <v>11</v>
      </c>
      <c r="H24" s="7" t="s">
        <v>22</v>
      </c>
      <c r="I24" s="11" t="s">
        <v>23</v>
      </c>
      <c r="J24" s="12" t="s">
        <v>12</v>
      </c>
    </row>
    <row r="25" spans="1:10" s="2" customFormat="1" ht="20.25" thickBot="1" thickTop="1">
      <c r="A25" s="22" t="s">
        <v>34</v>
      </c>
      <c r="B25" s="23" t="s">
        <v>37</v>
      </c>
      <c r="C25" s="69" t="s">
        <v>43</v>
      </c>
      <c r="D25" s="63" t="s">
        <v>44</v>
      </c>
      <c r="E25" s="64">
        <v>1</v>
      </c>
      <c r="F25" s="68">
        <v>8959</v>
      </c>
      <c r="G25" s="104">
        <v>0.48</v>
      </c>
      <c r="H25" s="24"/>
      <c r="I25" s="59">
        <f>F25-(F25*G25)</f>
        <v>4658.68</v>
      </c>
      <c r="J25" s="66"/>
    </row>
    <row r="26" spans="1:11" s="2" customFormat="1" ht="57.75" thickBot="1" thickTop="1">
      <c r="A26" s="22" t="s">
        <v>34</v>
      </c>
      <c r="B26" s="23"/>
      <c r="C26" s="103" t="s">
        <v>45</v>
      </c>
      <c r="D26" s="63" t="s">
        <v>46</v>
      </c>
      <c r="E26" s="64">
        <v>1</v>
      </c>
      <c r="F26" s="68">
        <v>1613</v>
      </c>
      <c r="G26" s="104">
        <v>0.1</v>
      </c>
      <c r="H26" s="24"/>
      <c r="I26" s="59">
        <f>F26-(F26*G26)</f>
        <v>1451.7</v>
      </c>
      <c r="J26" s="61"/>
      <c r="K26" s="19"/>
    </row>
    <row r="27" spans="1:11" s="2" customFormat="1" ht="20.25" thickBot="1" thickTop="1">
      <c r="A27" s="22" t="s">
        <v>34</v>
      </c>
      <c r="B27" s="23"/>
      <c r="C27" s="69" t="s">
        <v>47</v>
      </c>
      <c r="D27" s="63" t="s">
        <v>48</v>
      </c>
      <c r="E27" s="64">
        <v>1</v>
      </c>
      <c r="F27" s="68">
        <v>15528</v>
      </c>
      <c r="G27" s="104">
        <v>0.48</v>
      </c>
      <c r="H27" s="24"/>
      <c r="I27" s="59">
        <f>F27-(F27*G27)</f>
        <v>8074.56</v>
      </c>
      <c r="J27" s="61"/>
      <c r="K27" s="19"/>
    </row>
    <row r="28" spans="1:11" s="2" customFormat="1" ht="39" thickBot="1" thickTop="1">
      <c r="A28" s="22"/>
      <c r="B28" s="23"/>
      <c r="C28" s="23" t="s">
        <v>49</v>
      </c>
      <c r="D28" s="63" t="s">
        <v>50</v>
      </c>
      <c r="E28" s="64">
        <v>1</v>
      </c>
      <c r="F28" s="68">
        <v>2795</v>
      </c>
      <c r="G28" s="104">
        <v>0.1</v>
      </c>
      <c r="H28" s="105"/>
      <c r="I28" s="107">
        <f>F28-(F28*G28)</f>
        <v>2515.5</v>
      </c>
      <c r="J28" s="61"/>
      <c r="K28" s="19"/>
    </row>
    <row r="29" spans="1:11" s="2" customFormat="1" ht="20.25" thickBot="1" thickTop="1">
      <c r="A29" s="22"/>
      <c r="B29" s="25"/>
      <c r="C29" s="23"/>
      <c r="D29" s="65"/>
      <c r="E29" s="64"/>
      <c r="F29" s="68"/>
      <c r="G29" s="58"/>
      <c r="H29" s="24"/>
      <c r="I29" s="106"/>
      <c r="J29" s="61"/>
      <c r="K29" s="19"/>
    </row>
    <row r="30" spans="1:11" s="2" customFormat="1" ht="20.25" thickBot="1" thickTop="1">
      <c r="A30" s="22"/>
      <c r="B30" s="25"/>
      <c r="C30" s="23" t="s">
        <v>51</v>
      </c>
      <c r="D30" s="65"/>
      <c r="E30" s="64"/>
      <c r="F30" s="68"/>
      <c r="G30" s="60"/>
      <c r="H30" s="24"/>
      <c r="I30" s="62">
        <v>200</v>
      </c>
      <c r="J30" s="61"/>
      <c r="K30" s="19"/>
    </row>
    <row r="31" spans="1:11" s="2" customFormat="1" ht="20.25" thickBot="1" thickTop="1">
      <c r="A31" s="22"/>
      <c r="B31" s="23"/>
      <c r="C31" s="23"/>
      <c r="D31" s="65"/>
      <c r="E31" s="64"/>
      <c r="F31" s="68"/>
      <c r="G31" s="60"/>
      <c r="H31" s="24"/>
      <c r="I31" s="62"/>
      <c r="J31" s="61"/>
      <c r="K31" s="19"/>
    </row>
    <row r="32" spans="1:11" s="2" customFormat="1" ht="21" thickTop="1">
      <c r="A32" s="13"/>
      <c r="B32" s="13"/>
      <c r="C32" s="13"/>
      <c r="D32" s="27" t="s">
        <v>28</v>
      </c>
      <c r="E32" s="28"/>
      <c r="F32" s="52"/>
      <c r="G32" s="57"/>
      <c r="H32" s="26"/>
      <c r="I32" s="54">
        <f>SUM(I25:I31)</f>
        <v>16900.440000000002</v>
      </c>
      <c r="J32" s="29"/>
      <c r="K32" s="18"/>
    </row>
    <row r="33" spans="1:11" s="2" customFormat="1" ht="20.25">
      <c r="A33" s="13"/>
      <c r="B33" s="13"/>
      <c r="C33" s="13"/>
      <c r="D33" s="30" t="s">
        <v>24</v>
      </c>
      <c r="E33" s="31"/>
      <c r="F33" s="32"/>
      <c r="G33" s="33"/>
      <c r="H33" s="23"/>
      <c r="I33" s="55">
        <f>I32*20/100</f>
        <v>3380.0880000000006</v>
      </c>
      <c r="J33" s="34"/>
      <c r="K33" s="18"/>
    </row>
    <row r="34" spans="1:11" s="2" customFormat="1" ht="21" thickBot="1">
      <c r="A34" s="13"/>
      <c r="B34" s="13"/>
      <c r="C34" s="13"/>
      <c r="D34" s="35" t="s">
        <v>13</v>
      </c>
      <c r="E34" s="36"/>
      <c r="F34" s="37"/>
      <c r="G34" s="38"/>
      <c r="H34" s="39"/>
      <c r="I34" s="53">
        <f>SUM(I32:I33)</f>
        <v>20280.528000000002</v>
      </c>
      <c r="J34" s="40"/>
      <c r="K34" s="18"/>
    </row>
    <row r="35" s="2" customFormat="1" ht="15.75" thickTop="1"/>
    <row r="67" spans="3:4" ht="12.75">
      <c r="C67" s="102" t="s">
        <v>30</v>
      </c>
      <c r="D67" s="102"/>
    </row>
    <row r="68" spans="3:4" ht="12.75">
      <c r="C68" s="100" t="s">
        <v>30</v>
      </c>
      <c r="D68" s="100"/>
    </row>
    <row r="69" spans="3:4" ht="12.75">
      <c r="C69" s="100" t="s">
        <v>30</v>
      </c>
      <c r="D69" s="100"/>
    </row>
    <row r="70" spans="3:4" ht="12.75">
      <c r="C70" s="100" t="s">
        <v>30</v>
      </c>
      <c r="D70" s="100"/>
    </row>
    <row r="71" spans="3:4" ht="12.75">
      <c r="C71" s="100" t="s">
        <v>29</v>
      </c>
      <c r="D71" s="100"/>
    </row>
    <row r="72" spans="3:4" ht="12.75">
      <c r="C72" s="100" t="s">
        <v>29</v>
      </c>
      <c r="D72" s="100"/>
    </row>
    <row r="73" spans="3:4" ht="12.75">
      <c r="C73" s="100" t="s">
        <v>29</v>
      </c>
      <c r="D73" s="100"/>
    </row>
    <row r="74" spans="3:4" ht="12.75">
      <c r="C74" s="101" t="s">
        <v>29</v>
      </c>
      <c r="D74" s="101"/>
    </row>
  </sheetData>
  <sheetProtection/>
  <mergeCells count="28">
    <mergeCell ref="C70:D70"/>
    <mergeCell ref="C71:D71"/>
    <mergeCell ref="C72:D72"/>
    <mergeCell ref="C73:D73"/>
    <mergeCell ref="C74:D74"/>
    <mergeCell ref="C67:D67"/>
    <mergeCell ref="C68:D68"/>
    <mergeCell ref="C69:D69"/>
    <mergeCell ref="C14:D14"/>
    <mergeCell ref="C15:D15"/>
    <mergeCell ref="C13:D13"/>
    <mergeCell ref="C12:D12"/>
    <mergeCell ref="C17:D17"/>
    <mergeCell ref="A21:B21"/>
    <mergeCell ref="A18:B18"/>
    <mergeCell ref="C21:D21"/>
    <mergeCell ref="A13:B13"/>
    <mergeCell ref="A15:B15"/>
    <mergeCell ref="G3:H3"/>
    <mergeCell ref="G2:H2"/>
    <mergeCell ref="A19:B19"/>
    <mergeCell ref="A12:B12"/>
    <mergeCell ref="A14:B14"/>
    <mergeCell ref="I2:J2"/>
    <mergeCell ref="I3:J3"/>
    <mergeCell ref="C19:D19"/>
    <mergeCell ref="A17:B17"/>
    <mergeCell ref="D16:E16"/>
  </mergeCells>
  <conditionalFormatting sqref="C67:D74">
    <cfRule type="expression" priority="1" dxfId="0" stopIfTrue="1">
      <formula>#REF!="GREY"</formula>
    </cfRule>
  </conditionalFormatting>
  <hyperlinks>
    <hyperlink ref="D16" r:id="rId1" display="i.roattino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4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2009-11-16T15:19:21Z</cp:lastPrinted>
  <dcterms:created xsi:type="dcterms:W3CDTF">2004-06-15T17:06:13Z</dcterms:created>
  <dcterms:modified xsi:type="dcterms:W3CDTF">2010-06-22T09:03:16Z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