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70" yWindow="90" windowWidth="19410" windowHeight="7995"/>
  </bookViews>
  <sheets>
    <sheet name="Foglio1" sheetId="1" r:id="rId1"/>
    <sheet name="Ordini_Costi_Diretti" sheetId="2" r:id="rId2"/>
  </sheets>
  <definedNames>
    <definedName name="_xlnm._FilterDatabase" localSheetId="0" hidden="1">Foglio1!$C$1:$C$179</definedName>
    <definedName name="_xlnm.Print_Area" localSheetId="0">Foglio1!$96:$177</definedName>
  </definedNames>
  <calcPr calcId="125725"/>
</workbook>
</file>

<file path=xl/calcChain.xml><?xml version="1.0" encoding="utf-8"?>
<calcChain xmlns="http://schemas.openxmlformats.org/spreadsheetml/2006/main">
  <c r="L112" i="1"/>
  <c r="L170" l="1"/>
  <c r="L53"/>
  <c r="H179"/>
  <c r="F179"/>
  <c r="I8"/>
  <c r="I6"/>
  <c r="I155"/>
  <c r="I7"/>
  <c r="I165"/>
  <c r="I5"/>
  <c r="I12"/>
  <c r="I157"/>
  <c r="I146"/>
  <c r="I158"/>
  <c r="I140"/>
  <c r="I9"/>
  <c r="I154"/>
  <c r="I151"/>
  <c r="I138"/>
  <c r="I139"/>
  <c r="I14"/>
  <c r="I137"/>
  <c r="I116"/>
  <c r="P43" i="2"/>
  <c r="K43"/>
  <c r="P66"/>
  <c r="P68" s="1"/>
  <c r="K66"/>
  <c r="K68" s="1"/>
  <c r="N69" s="1"/>
  <c r="I179" i="1" l="1"/>
</calcChain>
</file>

<file path=xl/comments1.xml><?xml version="1.0" encoding="utf-8"?>
<comments xmlns="http://schemas.openxmlformats.org/spreadsheetml/2006/main">
  <authors>
    <author>Giancarlo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Es. commessa è da 40k ma va fatturata per 20. In questo momneto la allineaiamo al fatturato (solo per questo file).</t>
        </r>
      </text>
    </comment>
  </commentList>
</comments>
</file>

<file path=xl/sharedStrings.xml><?xml version="1.0" encoding="utf-8"?>
<sst xmlns="http://schemas.openxmlformats.org/spreadsheetml/2006/main" count="1418" uniqueCount="749">
  <si>
    <t>Numero</t>
  </si>
  <si>
    <t>Cliente</t>
  </si>
  <si>
    <t>Commessa</t>
  </si>
  <si>
    <t>Imponibile</t>
  </si>
  <si>
    <t>Prodotti</t>
  </si>
  <si>
    <t>Costi</t>
  </si>
  <si>
    <t>Servizi</t>
  </si>
  <si>
    <t>Costo Servizi</t>
  </si>
  <si>
    <t>001/2011</t>
  </si>
  <si>
    <t>RSA - Sun Insurance</t>
  </si>
  <si>
    <t>2011.001</t>
  </si>
  <si>
    <t>002/2011</t>
  </si>
  <si>
    <t>2011.002</t>
  </si>
  <si>
    <t>003/2011</t>
  </si>
  <si>
    <t>2011.003</t>
  </si>
  <si>
    <t>004/2011</t>
  </si>
  <si>
    <t>2011.006</t>
  </si>
  <si>
    <t>005/2011</t>
  </si>
  <si>
    <t>Comune di Catania</t>
  </si>
  <si>
    <t>2011.008</t>
  </si>
  <si>
    <t>006/2011</t>
  </si>
  <si>
    <t>Barclays Bank</t>
  </si>
  <si>
    <t>2011.009</t>
  </si>
  <si>
    <t>007/2011</t>
  </si>
  <si>
    <t>Mellin</t>
  </si>
  <si>
    <t>2011.007</t>
  </si>
  <si>
    <t>008/2011</t>
  </si>
  <si>
    <t>Engineering</t>
  </si>
  <si>
    <t>2011.010</t>
  </si>
  <si>
    <t>009/2011</t>
  </si>
  <si>
    <t>Nice</t>
  </si>
  <si>
    <t>2011.012</t>
  </si>
  <si>
    <t>010/2011</t>
  </si>
  <si>
    <t>Presidenza del Consiglio dei Ministri</t>
  </si>
  <si>
    <t>2011.015</t>
  </si>
  <si>
    <t>011/2011</t>
  </si>
  <si>
    <t>PCS Security</t>
  </si>
  <si>
    <t>2011.016</t>
  </si>
  <si>
    <t>012/2011</t>
  </si>
  <si>
    <t>013/2011</t>
  </si>
  <si>
    <t xml:space="preserve">Cesi </t>
  </si>
  <si>
    <t>2011.004</t>
  </si>
  <si>
    <t>014/2011</t>
  </si>
  <si>
    <t>CNP Assurances</t>
  </si>
  <si>
    <t>2011.013</t>
  </si>
  <si>
    <t>015/2011</t>
  </si>
  <si>
    <t>SSNS - Ungheria</t>
  </si>
  <si>
    <t>2011.014</t>
  </si>
  <si>
    <t>016/2011</t>
  </si>
  <si>
    <t>Danone Spa</t>
  </si>
  <si>
    <t>2011.011</t>
  </si>
  <si>
    <t>017/2011</t>
  </si>
  <si>
    <t>019/2011</t>
  </si>
  <si>
    <t>2011.023</t>
  </si>
  <si>
    <t>020/2011</t>
  </si>
  <si>
    <t xml:space="preserve">C.S.H. &amp;  M.P.S. SRL </t>
  </si>
  <si>
    <t>2011.022</t>
  </si>
  <si>
    <t>022/2011</t>
  </si>
  <si>
    <t>CNP UniCredit Vita</t>
  </si>
  <si>
    <t>2011.017</t>
  </si>
  <si>
    <t>023/2011</t>
  </si>
  <si>
    <t>024/2011</t>
  </si>
  <si>
    <t>Barclays Bank PLC</t>
  </si>
  <si>
    <t>2011.021</t>
  </si>
  <si>
    <t>025/2011</t>
  </si>
  <si>
    <t>2011.020</t>
  </si>
  <si>
    <t>026/2011</t>
  </si>
  <si>
    <t>Stim Servizi di Telematica</t>
  </si>
  <si>
    <t>2011.019</t>
  </si>
  <si>
    <t>027/2011</t>
  </si>
  <si>
    <t>Selmabipiemme Leasing</t>
  </si>
  <si>
    <t>2011.024</t>
  </si>
  <si>
    <t>028/2011</t>
  </si>
  <si>
    <t>UBI Sistemi e Servizi</t>
  </si>
  <si>
    <t>2011.005</t>
  </si>
  <si>
    <t>029/2011</t>
  </si>
  <si>
    <t>Feinrohren</t>
  </si>
  <si>
    <t>2011.018</t>
  </si>
  <si>
    <t>030/2011</t>
  </si>
  <si>
    <t>CyberPoint International</t>
  </si>
  <si>
    <t>2011.027</t>
  </si>
  <si>
    <t>031/2011</t>
  </si>
  <si>
    <t>032/2011</t>
  </si>
  <si>
    <t>033/2011</t>
  </si>
  <si>
    <t>Cassa Centrale</t>
  </si>
  <si>
    <t>2011.030</t>
  </si>
  <si>
    <t>ODA 044/11 Westcon € 998,40</t>
  </si>
  <si>
    <t>ODA 086/11 Bludis € 619,65</t>
  </si>
  <si>
    <t>ODA 169/11 Di.Gi. € 1,000</t>
  </si>
  <si>
    <t>Non aggiunto costo su commessa portale</t>
  </si>
  <si>
    <t>ok</t>
  </si>
  <si>
    <t>ODA 156/11 Avnet € 2.673,74</t>
  </si>
  <si>
    <t>ODA 158/11 Westcon € 26.760</t>
  </si>
  <si>
    <t>ODA 182/11 Bludis € 192,89 + ODA 159/11 Bludis € 666,05</t>
  </si>
  <si>
    <t>ODA 160/11 Westcon € 52.538,72</t>
  </si>
  <si>
    <t>ODA 155/11 Esquire € 765,48</t>
  </si>
  <si>
    <t>037/2011</t>
  </si>
  <si>
    <t>Theola Ltd</t>
  </si>
  <si>
    <t>2011.034</t>
  </si>
  <si>
    <t>038/2011</t>
  </si>
  <si>
    <t>Alenia Aermacchi</t>
  </si>
  <si>
    <t>2011.029</t>
  </si>
  <si>
    <t>039/2011</t>
  </si>
  <si>
    <t>2011.026</t>
  </si>
  <si>
    <t>040/2011</t>
  </si>
  <si>
    <t>FABBRICA D'ARMI BERETTA</t>
  </si>
  <si>
    <t>2011.035</t>
  </si>
  <si>
    <t>041/2011</t>
  </si>
  <si>
    <t>2011.033</t>
  </si>
  <si>
    <t>042/2011</t>
  </si>
  <si>
    <t>2011.032</t>
  </si>
  <si>
    <t>043/2011</t>
  </si>
  <si>
    <t>2011.036</t>
  </si>
  <si>
    <t>044/2011</t>
  </si>
  <si>
    <t>Editoriale Domus</t>
  </si>
  <si>
    <t>2010.066</t>
  </si>
  <si>
    <t>045/2011</t>
  </si>
  <si>
    <t>046/2011</t>
  </si>
  <si>
    <t>Lucchini SpA</t>
  </si>
  <si>
    <t>2011.028</t>
  </si>
  <si>
    <t>047/2011</t>
  </si>
  <si>
    <t>Seat Pagine Gialle</t>
  </si>
  <si>
    <t>2011.031</t>
  </si>
  <si>
    <t>048/2011</t>
  </si>
  <si>
    <t>2011.038</t>
  </si>
  <si>
    <t>ODA 218/11 Exclusive Networks € 6.690</t>
  </si>
  <si>
    <t>ODA 243/11 Computerlinks USD 13.391,70</t>
  </si>
  <si>
    <t>ODA 236/11 Computerlinks € 1026,54</t>
  </si>
  <si>
    <t>ODA 215/11 Computerlinks USD 12.572,01</t>
  </si>
  <si>
    <t>ODA 240/11 Esquire € 2423,16</t>
  </si>
  <si>
    <t>ODA 189/11 Esquire € 1.633,04 + ODA 208/11 Ekaterina € 1393,70 + ODA 210/11 Radisson Hotel USD 2254,70 + ODA 224/11 Khrapchenko € 1092</t>
  </si>
  <si>
    <t>049/2011</t>
  </si>
  <si>
    <t>050/2011</t>
  </si>
  <si>
    <t>2011.039</t>
  </si>
  <si>
    <t>Verifico con Anto se per ogni fattura cliente € 750 = costo € 655 di acquisto a NBT (ordine creato nel 2010)</t>
  </si>
  <si>
    <t>Costi di questa commessa? Dobbiamo verificare se inseriti nel 2010 - ODA 471-473/2010</t>
  </si>
  <si>
    <t>051/2011</t>
  </si>
  <si>
    <t>052/2011</t>
  </si>
  <si>
    <t>Cicom USA</t>
  </si>
  <si>
    <t>2011.042</t>
  </si>
  <si>
    <t>053/2011</t>
  </si>
  <si>
    <t>2009.101</t>
  </si>
  <si>
    <t>054/2011</t>
  </si>
  <si>
    <t>Julia Arredamenti</t>
  </si>
  <si>
    <t>2011.043</t>
  </si>
  <si>
    <t>055/2011</t>
  </si>
  <si>
    <t>Thales Alenia</t>
  </si>
  <si>
    <t>2011.041</t>
  </si>
  <si>
    <t>056/2011</t>
  </si>
  <si>
    <t>057/2011</t>
  </si>
  <si>
    <t>2011.040</t>
  </si>
  <si>
    <t>058/2011</t>
  </si>
  <si>
    <t>059/2011</t>
  </si>
  <si>
    <t>Turkish National Police</t>
  </si>
  <si>
    <t>2008.001</t>
  </si>
  <si>
    <t>060/2011</t>
  </si>
  <si>
    <t>061/2011</t>
  </si>
  <si>
    <t>2011.048</t>
  </si>
  <si>
    <t>062/2011</t>
  </si>
  <si>
    <t>Di.Gi.</t>
  </si>
  <si>
    <t>2011.044</t>
  </si>
  <si>
    <t>063/2011</t>
  </si>
  <si>
    <t>2011.037</t>
  </si>
  <si>
    <t>064/2011</t>
  </si>
  <si>
    <t>2011.047</t>
  </si>
  <si>
    <t>065/2011</t>
  </si>
  <si>
    <t>066/2011</t>
  </si>
  <si>
    <t>Siledo</t>
  </si>
  <si>
    <t>2011.045</t>
  </si>
  <si>
    <t>067/2011</t>
  </si>
  <si>
    <t>Domedica Srl</t>
  </si>
  <si>
    <t>2011.046</t>
  </si>
  <si>
    <t>068/2011</t>
  </si>
  <si>
    <t xml:space="preserve">ODA 251/11 Symbolic + ODA 252/11 Imprivata + ODA 253/11 Westcon </t>
  </si>
  <si>
    <t>ODA 289/11 Westcon € 186,15</t>
  </si>
  <si>
    <t>ODA 275/11 NBT € 10.203,60</t>
  </si>
  <si>
    <t>ODA 292/11 Ready Informatica € 800</t>
  </si>
  <si>
    <t>ODA 329/11 Cyber Ark € 33.580</t>
  </si>
  <si>
    <t>1 Fattura cliente 30/04/11 -&gt; 1 Fattura NBT marzo 2011</t>
  </si>
  <si>
    <t>ODA 471/10 € 18165,90 - ODA 473/10 € 12688,26</t>
  </si>
  <si>
    <t>Asystel</t>
  </si>
  <si>
    <t>069/2011</t>
  </si>
  <si>
    <t>2011.049</t>
  </si>
  <si>
    <t>070/2011</t>
  </si>
  <si>
    <t>2011.050</t>
  </si>
  <si>
    <t>071/2011</t>
  </si>
  <si>
    <t>Itas Mutua</t>
  </si>
  <si>
    <t>2011.051</t>
  </si>
  <si>
    <t>072/2011</t>
  </si>
  <si>
    <t>K.B.H. Aviation</t>
  </si>
  <si>
    <t>2011.054</t>
  </si>
  <si>
    <t>073/2011</t>
  </si>
  <si>
    <t>074/2011</t>
  </si>
  <si>
    <t>075/2011</t>
  </si>
  <si>
    <t>076/2011</t>
  </si>
  <si>
    <t>077/2011</t>
  </si>
  <si>
    <t>2011.055</t>
  </si>
  <si>
    <t>078/2011</t>
  </si>
  <si>
    <t>2011.052</t>
  </si>
  <si>
    <t>079/2011</t>
  </si>
  <si>
    <t>Excellence Tech</t>
  </si>
  <si>
    <t>080/2011</t>
  </si>
  <si>
    <t>2011.058</t>
  </si>
  <si>
    <t>081/2011</t>
  </si>
  <si>
    <t>Istituto Italiano Tecnologia</t>
  </si>
  <si>
    <t>2011.059</t>
  </si>
  <si>
    <t>082/2011</t>
  </si>
  <si>
    <t>083/2011</t>
  </si>
  <si>
    <t>BT Italia</t>
  </si>
  <si>
    <t>2011.062</t>
  </si>
  <si>
    <t>084/2011</t>
  </si>
  <si>
    <t>2011.061</t>
  </si>
  <si>
    <t>085/2011</t>
  </si>
  <si>
    <t>Numero 10 SpA</t>
  </si>
  <si>
    <t>2011.056</t>
  </si>
  <si>
    <t>086/2011</t>
  </si>
  <si>
    <t>2011.068</t>
  </si>
  <si>
    <t>087/2011</t>
  </si>
  <si>
    <t>2011.066</t>
  </si>
  <si>
    <t>088/2011</t>
  </si>
  <si>
    <t>QVC Italia</t>
  </si>
  <si>
    <t>2011.063</t>
  </si>
  <si>
    <t>089/2011</t>
  </si>
  <si>
    <t>Bull s.r.o.</t>
  </si>
  <si>
    <t>2010.084</t>
  </si>
  <si>
    <t>090/2011</t>
  </si>
  <si>
    <t>091/2011</t>
  </si>
  <si>
    <t>NoemaLife SpA</t>
  </si>
  <si>
    <t>2011.065</t>
  </si>
  <si>
    <t>092/2011</t>
  </si>
  <si>
    <t>FABBRICA D'ARMI BERETTA - Nota di Credito x fattura 040/2011</t>
  </si>
  <si>
    <t>093/2011</t>
  </si>
  <si>
    <t>2011.072</t>
  </si>
  <si>
    <t>094/2011</t>
  </si>
  <si>
    <t>A.U.S.L. di Modena</t>
  </si>
  <si>
    <t>2011.070</t>
  </si>
  <si>
    <t>095/2011</t>
  </si>
  <si>
    <t>2011.071</t>
  </si>
  <si>
    <t>096/2011</t>
  </si>
  <si>
    <t>097/2011</t>
  </si>
  <si>
    <t>2011.067</t>
  </si>
  <si>
    <t>098/2011</t>
  </si>
  <si>
    <t>2011.073</t>
  </si>
  <si>
    <t>099/2011</t>
  </si>
  <si>
    <t>2011.074</t>
  </si>
  <si>
    <t>2011.057</t>
  </si>
  <si>
    <t>ODA 373/11 Symbolic € 4.483,82</t>
  </si>
  <si>
    <t>ODA 421/11 DotForce € 3.937,50</t>
  </si>
  <si>
    <t>ODA 366/11 Exclusive Networks € 4.075,74 + ODA 367/11 Computerlinks € 1.114,87</t>
  </si>
  <si>
    <t>ODA 427/11 Cyber-Ark € 3.482 + ODA 428/11 Di.Gi. € 3.245</t>
  </si>
  <si>
    <t>ODA 433/11 Westcon € 38.798,40</t>
  </si>
  <si>
    <t>ODA 437/11 DotForce € 103,50</t>
  </si>
  <si>
    <t>ID</t>
  </si>
  <si>
    <t>Ordine</t>
  </si>
  <si>
    <t>Codice Fornitore</t>
  </si>
  <si>
    <t>Fornitore</t>
  </si>
  <si>
    <t>Tipo Ordine</t>
  </si>
  <si>
    <t>Data Ordine</t>
  </si>
  <si>
    <t>Servizio</t>
  </si>
  <si>
    <t>Num Fatture Attese</t>
  </si>
  <si>
    <t>Valuta</t>
  </si>
  <si>
    <t>Totale Ordine</t>
  </si>
  <si>
    <t>Imponibile Valuta Estera</t>
  </si>
  <si>
    <t>Tot_Ordine_Valuta Estera</t>
  </si>
  <si>
    <t>Data Tasso Cambio</t>
  </si>
  <si>
    <t>Controvalore in euro</t>
  </si>
  <si>
    <t>Richiedente</t>
  </si>
  <si>
    <t>Autorizzatore</t>
  </si>
  <si>
    <t>Modalità Pagamento</t>
  </si>
  <si>
    <t>Note / Commenti</t>
  </si>
  <si>
    <t>OdA_016/11</t>
  </si>
  <si>
    <t>9999843</t>
  </si>
  <si>
    <t>Endace Europe Limited</t>
  </si>
  <si>
    <t>Chiuso</t>
  </si>
  <si>
    <t>Costi  Diretti_HW e Licenze</t>
  </si>
  <si>
    <t>Rivendita Offensiva</t>
  </si>
  <si>
    <t>USD</t>
  </si>
  <si>
    <t>Bettini Marco</t>
  </si>
  <si>
    <t>Bedeschi Valeriano</t>
  </si>
  <si>
    <t>BB 30 df</t>
  </si>
  <si>
    <t>Rinnovo</t>
  </si>
  <si>
    <t>OdA_042/11</t>
  </si>
  <si>
    <t>Scheda DAG7.5G4</t>
  </si>
  <si>
    <t>OdA_044/11</t>
  </si>
  <si>
    <t>002379</t>
  </si>
  <si>
    <t>Westcon European Holdings</t>
  </si>
  <si>
    <t>Costi Diretti_Prestazioni / Servizi</t>
  </si>
  <si>
    <t>008.2011</t>
  </si>
  <si>
    <t>Euro</t>
  </si>
  <si>
    <t>Roattino Ivan</t>
  </si>
  <si>
    <t>BB 60 dffm</t>
  </si>
  <si>
    <t/>
  </si>
  <si>
    <t>OdA_046/11</t>
  </si>
  <si>
    <t>999984</t>
  </si>
  <si>
    <t>VUPEN</t>
  </si>
  <si>
    <t>Russo Giancarlo</t>
  </si>
  <si>
    <t>Vincenzetti David</t>
  </si>
  <si>
    <t>Contratto x rivendita.</t>
  </si>
  <si>
    <t>OdA_086/11</t>
  </si>
  <si>
    <t>999987</t>
  </si>
  <si>
    <t>Bludis</t>
  </si>
  <si>
    <t>011.2011</t>
  </si>
  <si>
    <t>RIBA 30 dffm</t>
  </si>
  <si>
    <t>Ordine x Danone</t>
  </si>
  <si>
    <t>OdA_118/11</t>
  </si>
  <si>
    <t>999927</t>
  </si>
  <si>
    <t>NH Milano Touring</t>
  </si>
  <si>
    <t>084.2010</t>
  </si>
  <si>
    <t>BB Anticipato</t>
  </si>
  <si>
    <t>Training - Repubblica Ceca</t>
  </si>
  <si>
    <t>OdA_129/11</t>
  </si>
  <si>
    <t>001139</t>
  </si>
  <si>
    <t>Dell  Sa</t>
  </si>
  <si>
    <t>048.2010</t>
  </si>
  <si>
    <t>Rif. Offerta n. 13883256.2 - Rif. Ordine  92165789 - Prodotti x rivendita Cliente Cisen Mexico</t>
  </si>
  <si>
    <t>OdA_130/11</t>
  </si>
  <si>
    <t>Rif. Offerta n. 13883256.2 - Rif. Ordine  92165790 - Prodotti x rivendita Cliente Cisen Mexico</t>
  </si>
  <si>
    <t>OdA_131/11</t>
  </si>
  <si>
    <t>Rif. Offerta n. 13883256.2 - Rif. Ordine  92165791 - Prodotti x rivendita Cliente Cisen Mexico</t>
  </si>
  <si>
    <t>OdA_146/11</t>
  </si>
  <si>
    <t>999827</t>
  </si>
  <si>
    <t>Zadako</t>
  </si>
  <si>
    <t>Due date: 04/04/2011 - Prodotti x rivendita</t>
  </si>
  <si>
    <t>OdA_155/11</t>
  </si>
  <si>
    <t>999946</t>
  </si>
  <si>
    <t>Esquire di Centrohotels Srl</t>
  </si>
  <si>
    <t>x CTR PCM</t>
  </si>
  <si>
    <t>BB ricevimento fattura</t>
  </si>
  <si>
    <t>Viaggio a Roma x firmare CTR PCM</t>
  </si>
  <si>
    <t>OdA_156/11</t>
  </si>
  <si>
    <t>999986</t>
  </si>
  <si>
    <t>AVNET</t>
  </si>
  <si>
    <t>018.2011</t>
  </si>
  <si>
    <t>OdA_158/11</t>
  </si>
  <si>
    <t>019.2011</t>
  </si>
  <si>
    <t>Lomonaco Alessandro</t>
  </si>
  <si>
    <t>OdA_159/11</t>
  </si>
  <si>
    <t>020.2011</t>
  </si>
  <si>
    <t>Ordine x CNP</t>
  </si>
  <si>
    <t>OdA_160/11</t>
  </si>
  <si>
    <t>021.2011</t>
  </si>
  <si>
    <t>Ordine x Barclays</t>
  </si>
  <si>
    <t>OdA_169/11</t>
  </si>
  <si>
    <t>001800</t>
  </si>
  <si>
    <t>DI.GI SPA</t>
  </si>
  <si>
    <t>009.2011</t>
  </si>
  <si>
    <t>BB 60 df</t>
  </si>
  <si>
    <t>OdA_182/11</t>
  </si>
  <si>
    <t>Ordine x CNP (upgrade licenza Karspesky) Attendo importo da Gravina.</t>
  </si>
  <si>
    <t>OdA_187/11</t>
  </si>
  <si>
    <t>045.2009</t>
  </si>
  <si>
    <t>BB 30 dffm</t>
  </si>
  <si>
    <t>Supporto cliente - Commessa Marocco</t>
  </si>
  <si>
    <t>OdA_188/11</t>
  </si>
  <si>
    <t>093.2010</t>
  </si>
  <si>
    <t>Delivery x Commessa Messico (Pelliccione + Muschitiello)</t>
  </si>
  <si>
    <t>OdA_189/11</t>
  </si>
  <si>
    <t>x commessa Uzbekistan</t>
  </si>
  <si>
    <t>Delivery x commessa Uzbekistan (Busatto + de Giovanni)</t>
  </si>
  <si>
    <t>OdA_200/11</t>
  </si>
  <si>
    <t>026.2011</t>
  </si>
  <si>
    <t>x commessa Barclays</t>
  </si>
  <si>
    <t>OdA_208/11</t>
  </si>
  <si>
    <t>999793</t>
  </si>
  <si>
    <t>Zabazlaeva Ekaterina</t>
  </si>
  <si>
    <t>012.2011</t>
  </si>
  <si>
    <t>TRADUZIONE ENG-RU MANUALI RCS x COMMESSA NICE</t>
  </si>
  <si>
    <t>OdA_210/11</t>
  </si>
  <si>
    <t>999792</t>
  </si>
  <si>
    <t>Radisson Hotel Tashkent</t>
  </si>
  <si>
    <t>Busatto Fabio</t>
  </si>
  <si>
    <t>Carta Credito</t>
  </si>
  <si>
    <t>Pag.to effettuato con CC Russo - x commessa Uzbekistan</t>
  </si>
  <si>
    <t>OdA_215/11</t>
  </si>
  <si>
    <t>001431</t>
  </si>
  <si>
    <t>COMPUTERLINKS SPA</t>
  </si>
  <si>
    <t>029.2011</t>
  </si>
  <si>
    <t>Ordine in USD - Fattura in Euro con data di conversione quella di evasione.</t>
  </si>
  <si>
    <t>OdA_218/11</t>
  </si>
  <si>
    <t>999920</t>
  </si>
  <si>
    <t>Exclusive Networks</t>
  </si>
  <si>
    <t>034.2011</t>
  </si>
  <si>
    <t>OdA_224/11</t>
  </si>
  <si>
    <t>002942</t>
  </si>
  <si>
    <t>KONSTANTIN KHRAPCHENKO</t>
  </si>
  <si>
    <t>Traduzione in russo doc. RCS</t>
  </si>
  <si>
    <t>OdA_228/11</t>
  </si>
  <si>
    <t>999789</t>
  </si>
  <si>
    <t>Embassy Suites Hotel by Hilton Mexico City</t>
  </si>
  <si>
    <t>Capaldo Antonella</t>
  </si>
  <si>
    <t>Hotel Città del Messico (BB anticipato x importo totale - USD 50, addebitati su carta Giancarlo in maggio)</t>
  </si>
  <si>
    <t>OdA_236/11</t>
  </si>
  <si>
    <t>035.2011</t>
  </si>
  <si>
    <t>OdA_240/11</t>
  </si>
  <si>
    <t>x commessa Abu Dhabi</t>
  </si>
  <si>
    <t>Installazione Cyber Point Abu Dhabi</t>
  </si>
  <si>
    <t>OdA_242/11</t>
  </si>
  <si>
    <t>Rif. Offerta n. 13963731/2 - Rif. Ordine 92182652 - n. 3 Latitude E6420 x rivendita</t>
  </si>
  <si>
    <t>OdA_243/11</t>
  </si>
  <si>
    <t>038.2011</t>
  </si>
  <si>
    <t>x commessa SEAT</t>
  </si>
  <si>
    <t>OdA_250/11</t>
  </si>
  <si>
    <t>OdA_251/11</t>
  </si>
  <si>
    <t>999931</t>
  </si>
  <si>
    <t>Symbolic</t>
  </si>
  <si>
    <t>039.2011</t>
  </si>
  <si>
    <t>OdA_252/11</t>
  </si>
  <si>
    <t>999932</t>
  </si>
  <si>
    <t>Imprivata International</t>
  </si>
  <si>
    <t>OdA_253/11</t>
  </si>
  <si>
    <t>OdA_263/11</t>
  </si>
  <si>
    <t>9999859</t>
  </si>
  <si>
    <t>Autonoleggio Cartiglieri Marco</t>
  </si>
  <si>
    <t>x commessa USA</t>
  </si>
  <si>
    <t>Luppi Massimiliano</t>
  </si>
  <si>
    <t>Servizio transfer da MXP all'hotel Mr. Robert Karafa</t>
  </si>
  <si>
    <t>OdA_275/11</t>
  </si>
  <si>
    <t>999942</t>
  </si>
  <si>
    <t>NBT</t>
  </si>
  <si>
    <t>041.2011</t>
  </si>
  <si>
    <t>Licenze Actividentity x Thales</t>
  </si>
  <si>
    <t>OdA_281/11</t>
  </si>
  <si>
    <t>999674</t>
  </si>
  <si>
    <t>Plaza Paitilla Inn - Panama</t>
  </si>
  <si>
    <t>033.2011</t>
  </si>
  <si>
    <t>Valleri Marco</t>
  </si>
  <si>
    <t>Soggiorno x Valleri/de Giovanni a Panama - x commessa Panama - Robotec - Pag.to effettuato con CC Russo</t>
  </si>
  <si>
    <t>OdA_289/11</t>
  </si>
  <si>
    <t>043.2011</t>
  </si>
  <si>
    <t>Rinnovo Maintenance x Julia Arredamenti - Attendo ins. Commessa su portale</t>
  </si>
  <si>
    <t>OdA_292/11</t>
  </si>
  <si>
    <t>003065</t>
  </si>
  <si>
    <t>READY INFORMATICA SRL</t>
  </si>
  <si>
    <t>040.2011</t>
  </si>
  <si>
    <t>1 giornata di consulenza per il cliente Royal</t>
  </si>
  <si>
    <t>OdA_300/11</t>
  </si>
  <si>
    <t>Installazione ROBOTEC - Valleri/de Giovanni</t>
  </si>
  <si>
    <t>OdA_329/11</t>
  </si>
  <si>
    <t>999558</t>
  </si>
  <si>
    <t>Cyber-Ark</t>
  </si>
  <si>
    <t>047.2011</t>
  </si>
  <si>
    <t>Ordine x commessa Barclays</t>
  </si>
  <si>
    <t>OdA_341/11</t>
  </si>
  <si>
    <t>999786</t>
  </si>
  <si>
    <t>Hotel Golden Tulip Farah Rabat</t>
  </si>
  <si>
    <t>x commessa Marocco</t>
  </si>
  <si>
    <t>MAD</t>
  </si>
  <si>
    <t>De Giovanni Fulvio</t>
  </si>
  <si>
    <t>Soggiorno c/o hotel Rabat - Marocco per delivery</t>
  </si>
  <si>
    <t>OdA_348/11</t>
  </si>
  <si>
    <t>999552</t>
  </si>
  <si>
    <t>SafeNet</t>
  </si>
  <si>
    <t>n. 20 chiavette ALADIN</t>
  </si>
  <si>
    <t>OdA_362/11</t>
  </si>
  <si>
    <t>999548</t>
  </si>
  <si>
    <t>WetStone Technologies</t>
  </si>
  <si>
    <t>Comm. Carabinieri 2010</t>
  </si>
  <si>
    <t>Training collegato alla commessa Carabinieri 2010</t>
  </si>
  <si>
    <t>OdA_366/11</t>
  </si>
  <si>
    <t>049.2011</t>
  </si>
  <si>
    <t>OdA_367/11</t>
  </si>
  <si>
    <t>OdA_373/11</t>
  </si>
  <si>
    <t>050.2011</t>
  </si>
  <si>
    <t>OdA_394/11</t>
  </si>
  <si>
    <t>999541</t>
  </si>
  <si>
    <t>TELTEQ S.r.l.</t>
  </si>
  <si>
    <t>Carabinieri Roma</t>
  </si>
  <si>
    <t>Acquisto x Carabinieri Roma - commessa ancora da creare - attesa ordine cliente</t>
  </si>
  <si>
    <t>OdA_401/11</t>
  </si>
  <si>
    <t>x Commessa Marocco</t>
  </si>
  <si>
    <t>Delivery Marocco</t>
  </si>
  <si>
    <t>OdA_421/11</t>
  </si>
  <si>
    <t>002482</t>
  </si>
  <si>
    <t>DotForce Srl</t>
  </si>
  <si>
    <t>059.2011</t>
  </si>
  <si>
    <t>OdA_426/11</t>
  </si>
  <si>
    <t>Uso Interno</t>
  </si>
  <si>
    <t>x commessa Avenance - Asystel (Roattino)</t>
  </si>
  <si>
    <t>OdA_427/11</t>
  </si>
  <si>
    <t>061.2011</t>
  </si>
  <si>
    <t>OdA_428/11</t>
  </si>
  <si>
    <t>OdA_431/11</t>
  </si>
  <si>
    <t>Commessa Turchia + Messico</t>
  </si>
  <si>
    <t>Delivery Messico + Delivery Turchia</t>
  </si>
  <si>
    <t>OdA_433/11</t>
  </si>
  <si>
    <t>067.2011</t>
  </si>
  <si>
    <t>N. 2 BIG-IP x commessa 067.2011</t>
  </si>
  <si>
    <t>OdA_437/11</t>
  </si>
  <si>
    <t>070.2011</t>
  </si>
  <si>
    <t>OdA_446/11</t>
  </si>
  <si>
    <t>commessa Oman</t>
  </si>
  <si>
    <t>Rif. Offerta DELL: 14074430.8 del 05/08/2011 - Order N. 92207355 - macchine DELL x Oman</t>
  </si>
  <si>
    <t>OdA_455/11</t>
  </si>
  <si>
    <t>071.2011</t>
  </si>
  <si>
    <t>OdA_460/11</t>
  </si>
  <si>
    <t>002413</t>
  </si>
  <si>
    <t>Grand Hyatt</t>
  </si>
  <si>
    <t>Commessa Oman</t>
  </si>
  <si>
    <t>OMR</t>
  </si>
  <si>
    <t>Pelliccione Alberto</t>
  </si>
  <si>
    <t>Soggiorno x Pelliccione e Scarafile a Muscat (11-16/09/2011) - Pag.to effettuato con CC RUSSO - Commessa Oman</t>
  </si>
  <si>
    <t>OdA_461/11</t>
  </si>
  <si>
    <t>OdA_462/11</t>
  </si>
  <si>
    <t>073.2011</t>
  </si>
  <si>
    <t>RIBA 30 df</t>
  </si>
  <si>
    <t>CEEDO x commessa UBI</t>
  </si>
  <si>
    <t>OdA_465/11</t>
  </si>
  <si>
    <t>x commessa  Oman</t>
  </si>
  <si>
    <t>Delivery x commessa Oman</t>
  </si>
  <si>
    <t>x</t>
  </si>
  <si>
    <t xml:space="preserve">Tot </t>
  </si>
  <si>
    <t>Tot</t>
  </si>
  <si>
    <t>Complessivo</t>
  </si>
  <si>
    <t>COSTI EXTRA</t>
  </si>
  <si>
    <t>ODA 118/11 NH Milano Touring</t>
  </si>
  <si>
    <r>
      <t xml:space="preserve">ODA 446/11 DELL € 17889,55 + ODA 460/11 Grand Hyatt - Soggiorno € 1.312 + ODA 465/11 Esquire €  1.651,04 + ODA 350/11 Moscova 25 € 55,45 + </t>
    </r>
    <r>
      <rPr>
        <sz val="11"/>
        <color rgb="FFFF0000"/>
        <rFont val="Calibri"/>
        <family val="2"/>
        <scheme val="minor"/>
      </rPr>
      <t>ODA 431/11 Esquire (vedere prezzo voli Turchia su fattura)</t>
    </r>
  </si>
  <si>
    <t>100/2011</t>
  </si>
  <si>
    <t>101/2011</t>
  </si>
  <si>
    <t>2011.078</t>
  </si>
  <si>
    <t>102/2011</t>
  </si>
  <si>
    <t>103/2011</t>
  </si>
  <si>
    <t>2011.079</t>
  </si>
  <si>
    <t>104/2011</t>
  </si>
  <si>
    <t>2011.077</t>
  </si>
  <si>
    <t>105/2011</t>
  </si>
  <si>
    <t>Vem Sistemi</t>
  </si>
  <si>
    <t>2011.075</t>
  </si>
  <si>
    <t>106/2011</t>
  </si>
  <si>
    <t>107/2011</t>
  </si>
  <si>
    <t>Cedacri</t>
  </si>
  <si>
    <t>2011.076</t>
  </si>
  <si>
    <t>108/2011</t>
  </si>
  <si>
    <t>Di.Gi. - Nota di Credito x fattura 099/2011</t>
  </si>
  <si>
    <t>109/2011</t>
  </si>
  <si>
    <t>CNI</t>
  </si>
  <si>
    <t>2011.092</t>
  </si>
  <si>
    <t>110/2011</t>
  </si>
  <si>
    <t>GNSE Group</t>
  </si>
  <si>
    <t>2011.091</t>
  </si>
  <si>
    <t>111/2011</t>
  </si>
  <si>
    <t>112/2011</t>
  </si>
  <si>
    <t>113/2011</t>
  </si>
  <si>
    <t>Neticom</t>
  </si>
  <si>
    <t>2011.089</t>
  </si>
  <si>
    <t>114/2011</t>
  </si>
  <si>
    <t>Cassa di Risparmio di Bolzano</t>
  </si>
  <si>
    <t>2011.090</t>
  </si>
  <si>
    <t>115/2011</t>
  </si>
  <si>
    <t>2011.081</t>
  </si>
  <si>
    <t>116/2011</t>
  </si>
  <si>
    <t>2011.084</t>
  </si>
  <si>
    <t>117/2011</t>
  </si>
  <si>
    <t>Marchesini Group</t>
  </si>
  <si>
    <t>2011.069</t>
  </si>
  <si>
    <t>118/2011</t>
  </si>
  <si>
    <t>Trentino Trasporti</t>
  </si>
  <si>
    <t>2011.064</t>
  </si>
  <si>
    <t>119/2011</t>
  </si>
  <si>
    <t>120/2011</t>
  </si>
  <si>
    <t>2011.060</t>
  </si>
  <si>
    <t>121/2011</t>
  </si>
  <si>
    <t>2011.093</t>
  </si>
  <si>
    <t>122/2011</t>
  </si>
  <si>
    <t>2011.083</t>
  </si>
  <si>
    <t>123/2011</t>
  </si>
  <si>
    <t>2011.080</t>
  </si>
  <si>
    <t>124/2011</t>
  </si>
  <si>
    <t>2011.085</t>
  </si>
  <si>
    <t>125/2011</t>
  </si>
  <si>
    <t>2010.086</t>
  </si>
  <si>
    <t>CHECK</t>
  </si>
  <si>
    <t>126/2011</t>
  </si>
  <si>
    <t>2011.087</t>
  </si>
  <si>
    <t>127/2011</t>
  </si>
  <si>
    <t>2011.088</t>
  </si>
  <si>
    <t>128/2011</t>
  </si>
  <si>
    <t>2011.082</t>
  </si>
  <si>
    <t>129/2011</t>
  </si>
  <si>
    <t>130/2011</t>
  </si>
  <si>
    <t>Verificare costi da parte di NBT</t>
  </si>
  <si>
    <t>131/2011</t>
  </si>
  <si>
    <t>2011.094</t>
  </si>
  <si>
    <t>132/2011</t>
  </si>
  <si>
    <t>2011.096</t>
  </si>
  <si>
    <t>133/2011</t>
  </si>
  <si>
    <t>2011.102</t>
  </si>
  <si>
    <t>134/2011</t>
  </si>
  <si>
    <t>Asystel - Nota di Credito x Fattura 121/2011</t>
  </si>
  <si>
    <t>135/2011</t>
  </si>
  <si>
    <t>La Dependencia y/o Cisen</t>
  </si>
  <si>
    <t>2011.106</t>
  </si>
  <si>
    <t>136/2011</t>
  </si>
  <si>
    <t>Barclays Bank - FT stornata con NC n. 180/2011</t>
  </si>
  <si>
    <t>2011.109</t>
  </si>
  <si>
    <t>137/2011</t>
  </si>
  <si>
    <t>2011.110</t>
  </si>
  <si>
    <t>138/2011</t>
  </si>
  <si>
    <t>2011.105</t>
  </si>
  <si>
    <t>139/2011</t>
  </si>
  <si>
    <t>2011.104</t>
  </si>
  <si>
    <t>140/2011</t>
  </si>
  <si>
    <t>FATA</t>
  </si>
  <si>
    <t>2011.100</t>
  </si>
  <si>
    <t>141/2011</t>
  </si>
  <si>
    <t>142/2011</t>
  </si>
  <si>
    <t>2010.036</t>
  </si>
  <si>
    <t>143/2011</t>
  </si>
  <si>
    <t>2011.103</t>
  </si>
  <si>
    <t>144/2011</t>
  </si>
  <si>
    <t>2011.099</t>
  </si>
  <si>
    <t>145/2011</t>
  </si>
  <si>
    <t>Zobele Holding</t>
  </si>
  <si>
    <t>2011.097</t>
  </si>
  <si>
    <t>146/2011</t>
  </si>
  <si>
    <t>Blade Informatica</t>
  </si>
  <si>
    <t>2011.095</t>
  </si>
  <si>
    <t>147/2011</t>
  </si>
  <si>
    <t>2011.108</t>
  </si>
  <si>
    <t>148/2011</t>
  </si>
  <si>
    <t>Cobo</t>
  </si>
  <si>
    <t>2011.098</t>
  </si>
  <si>
    <t>149/2011</t>
  </si>
  <si>
    <t>2011.112</t>
  </si>
  <si>
    <t>150/2011</t>
  </si>
  <si>
    <t>2011.101</t>
  </si>
  <si>
    <t>151/2011</t>
  </si>
  <si>
    <t>2011.111</t>
  </si>
  <si>
    <t>152/2011</t>
  </si>
  <si>
    <t>153/2011</t>
  </si>
  <si>
    <t>Al Fahad Smart System</t>
  </si>
  <si>
    <t>154/2011</t>
  </si>
  <si>
    <t>2011.116</t>
  </si>
  <si>
    <t>155/2011</t>
  </si>
  <si>
    <t>2011.117</t>
  </si>
  <si>
    <t>156/2011</t>
  </si>
  <si>
    <t>2011.118</t>
  </si>
  <si>
    <t>157/2011</t>
  </si>
  <si>
    <t>2011.119</t>
  </si>
  <si>
    <t>158/2011</t>
  </si>
  <si>
    <t>2011.120</t>
  </si>
  <si>
    <t>159/2011</t>
  </si>
  <si>
    <t>2011.114</t>
  </si>
  <si>
    <t>160/2011</t>
  </si>
  <si>
    <t>2011.113</t>
  </si>
  <si>
    <t>161/2011</t>
  </si>
  <si>
    <t>Comando Generale Carabinieri ROS</t>
  </si>
  <si>
    <t>2011.107</t>
  </si>
  <si>
    <t>162/2011</t>
  </si>
  <si>
    <t>2011.124</t>
  </si>
  <si>
    <t>163/2011</t>
  </si>
  <si>
    <t>Unipol Gruppo Finanziario</t>
  </si>
  <si>
    <t>2011.121</t>
  </si>
  <si>
    <t>164/2011</t>
  </si>
  <si>
    <t>CSDN</t>
  </si>
  <si>
    <t>2009.045</t>
  </si>
  <si>
    <t>165/2011</t>
  </si>
  <si>
    <t>Information Office</t>
  </si>
  <si>
    <t>2011.126</t>
  </si>
  <si>
    <t>166/2011</t>
  </si>
  <si>
    <t>167/2011</t>
  </si>
  <si>
    <t>ING Direct NV</t>
  </si>
  <si>
    <t>2011.122</t>
  </si>
  <si>
    <t>168/2011</t>
  </si>
  <si>
    <t>Rina</t>
  </si>
  <si>
    <t>2011.128</t>
  </si>
  <si>
    <t>169/2011</t>
  </si>
  <si>
    <t>2011.129</t>
  </si>
  <si>
    <t>170/2011</t>
  </si>
  <si>
    <t>Security Reply</t>
  </si>
  <si>
    <t>2011.115</t>
  </si>
  <si>
    <t>171/2011</t>
  </si>
  <si>
    <t>Stim</t>
  </si>
  <si>
    <t>2011.130</t>
  </si>
  <si>
    <t>172/2011</t>
  </si>
  <si>
    <t>173/2011</t>
  </si>
  <si>
    <t>2011.131</t>
  </si>
  <si>
    <t>174/2011</t>
  </si>
  <si>
    <t>175/2011</t>
  </si>
  <si>
    <t>Cassa Risparmio di Bolzano</t>
  </si>
  <si>
    <t>176/2011</t>
  </si>
  <si>
    <t>2011.125</t>
  </si>
  <si>
    <t>177/2011</t>
  </si>
  <si>
    <t>178/2011</t>
  </si>
  <si>
    <t>2011.127</t>
  </si>
  <si>
    <t>179/2011</t>
  </si>
  <si>
    <t>Miliserv</t>
  </si>
  <si>
    <t>2011.132</t>
  </si>
  <si>
    <t>180/2011</t>
  </si>
  <si>
    <t>Barclays Bank - NC x FT 136/2011</t>
  </si>
  <si>
    <t>018/2011</t>
  </si>
  <si>
    <t>Securgate</t>
  </si>
  <si>
    <t>2009.001</t>
  </si>
  <si>
    <t>corretta</t>
  </si>
  <si>
    <t>NC € 50000</t>
  </si>
  <si>
    <t>Oda 510/11 Westcon € 149914,35 (2 FT ricevute di cui 1 pagata)</t>
  </si>
  <si>
    <t>Oda 426/11 Westcon € 30935 (2 FT ricevute e pagate)</t>
  </si>
  <si>
    <t>Oda 499/11 DotForce € 457,50 (2 FT ricevute e pagate)</t>
  </si>
  <si>
    <t>Oda 516/11 Computerlinks € 19176,52 (FT ricevuta e pagata)</t>
  </si>
  <si>
    <t>Oda 569/11 Ready Informatica € 125,22 (FT ricevuta e pagata)</t>
  </si>
  <si>
    <t>Oda 549/11 Computerlinks € 6007,32 (FT ricevuta e pagata)</t>
  </si>
  <si>
    <t>Oda 550/11 NBT € 3307,60 (FT ricevuta e pagata)</t>
  </si>
  <si>
    <t>Oda 526/11 Ready Informatica € 131,42 (FT ricevuta e pagata)</t>
  </si>
  <si>
    <t>Oda 578/11 Bludis € 169,90 (FT ricevuta e pagata)</t>
  </si>
  <si>
    <t>Oda 579/11 DotForce € 150 (FT ricevuta e pagata)</t>
  </si>
  <si>
    <t>Oda 623/11 NBT € 181,50 (FT non ricevuta)</t>
  </si>
  <si>
    <t>Oda 623/11 NBT € 213,5 (FT non ricevuta) + Oda 624/11 Westcon € 300,68 (FT ricevuta ma non pagata)</t>
  </si>
  <si>
    <t>Oda 603/11 NBT € 1304,65 (FT ricevuta ma non pagata)</t>
  </si>
  <si>
    <t>Oda 664/11 Computergross € 19949,69 (FT non ricevuta)</t>
  </si>
  <si>
    <t>Oda 650/11 Computerlinks € 3869,50 (FT ricevuta ma non pagata)</t>
  </si>
  <si>
    <t>Oda 651/11 Computerlinks € 11432,16 (FT ricevuta ma non pagata)</t>
  </si>
  <si>
    <t>Oda 648/11 Computerlinks € 1804,80 (FT ricevuta ma non pagata)</t>
  </si>
  <si>
    <t>Oda 663/11 DotForce € 22380 (FT ricevuta ma non pagata)</t>
  </si>
  <si>
    <t>Oda 704/11 Computerlinks € 16998 (FT ricevuta ma non pagata)</t>
  </si>
  <si>
    <t>Oda 710/11 Primeur € 70000 (FT non ricevuta)</t>
  </si>
  <si>
    <t>Oda non trovato in Access - Aggiungere Oda 465/11 Esquire € 1651,04 (FT OK)</t>
  </si>
  <si>
    <t>Oda 653/11 NBT € 19528,90 (FT ricevuta ma non pagata)</t>
  </si>
  <si>
    <t>Oda 647/11 Ready Informatica € 1200 (FT ricevuta ma non pagata)</t>
  </si>
  <si>
    <t>Oda 634/11 Lutech + Oda 635/11 Stim: TOTALE € 92350 (Fatture non ricevute)</t>
  </si>
  <si>
    <t>Oda 636/11 Computergross + Oda 637/11 Computergross: TOTALE € 113019,09 (1 FT non ricevuta + 1 FT ricevuta ma non pagata)</t>
  </si>
  <si>
    <t>Integrazione NBT</t>
  </si>
  <si>
    <t>Dettagli Gestionali</t>
  </si>
  <si>
    <t>Riconciliazione Contabile</t>
  </si>
  <si>
    <t>Adj in contabilità</t>
  </si>
  <si>
    <t>ft da inserire (n.1181 del 31/12/2011)</t>
  </si>
  <si>
    <t>-</t>
  </si>
  <si>
    <t>registrata in COGE per 26.610 - CHECK</t>
  </si>
  <si>
    <t>NO - FT da ricevere</t>
  </si>
  <si>
    <t>Check (Ft. Del 2010 se già prese come costo nel 2010)</t>
  </si>
  <si>
    <t>ft da inserire (n.124 del 30/12/2011)</t>
  </si>
  <si>
    <t>ODA 652/2011 Westcon 48061 (2 ft da 31117+4909)</t>
  </si>
  <si>
    <t>ft da inserire (westcon n. 6289 + 6288)</t>
  </si>
  <si>
    <t>vedi sopra</t>
  </si>
  <si>
    <t>ft da inserire 
NBT (n.140 del 30/12/2011) 
Magirus (5275/5283 da 6482+1540) 
Wes (n.6578  da 680)</t>
  </si>
  <si>
    <t>Oda 689/11 NBT € 1400 (FT non ricevuta) 
+ Oda 690/11 Magirus € 8022,98 (FT non ricevuta) 
+ Oda 691/11 Westcon € 680 (FT non ricevuta)</t>
  </si>
  <si>
    <t>Oda 383/10 NBT 
+ Oda 384/10 Westcon (c'è stata un'integrazione all'ordine NBT che adeguerà il canone semestrale, FT non ancora ricevuta)</t>
  </si>
  <si>
    <t xml:space="preserve">Oda 711/11 Westcon € 9649,91 </t>
  </si>
  <si>
    <t>ft da inserire Westcon n. 6570 del 30 dicembre</t>
  </si>
  <si>
    <t>ok - ERRORE SUL GESTIONALE fattura è di EURO 4721</t>
  </si>
  <si>
    <t>CHECK VALORE PRODOTTI PARI A ZERO</t>
  </si>
  <si>
    <t>da inserire Westcon n. 5995 del 23 novembre</t>
  </si>
  <si>
    <t>Oda 490/11 CD Milano City € 43,47</t>
  </si>
  <si>
    <r>
      <t xml:space="preserve">ODA 455/11 Westcon € 75.283,62 + ODA 461/11 Westcon € 6.460,00 + Oda 591/11 Prometric € 168 </t>
    </r>
    <r>
      <rPr>
        <sz val="11"/>
        <color rgb="FFFF0000"/>
        <rFont val="Calibri"/>
        <family val="2"/>
        <scheme val="minor"/>
      </rPr>
      <t>(FT Prometric da ricevere) corretta</t>
    </r>
  </si>
  <si>
    <r>
      <t xml:space="preserve">manca in coge Ft 5315 (Oda455) per Euro (CHECK! </t>
    </r>
    <r>
      <rPr>
        <sz val="11"/>
        <color rgb="FFFF0000"/>
        <rFont val="Calibri"/>
        <family val="2"/>
        <scheme val="minor"/>
      </rPr>
      <t>GC 30/09</t>
    </r>
    <r>
      <rPr>
        <sz val="11"/>
        <color theme="1"/>
        <rFont val="Calibri"/>
        <family val="2"/>
        <scheme val="minor"/>
      </rPr>
      <t>) + Ft Prometric € 168</t>
    </r>
  </si>
  <si>
    <t>Oda 643/11 Westcon € 3180,74</t>
  </si>
  <si>
    <t>ft da inserire Westcon n. 6295 del 20 dicembre</t>
  </si>
  <si>
    <t>Oda 465/11 ISL Consulting</t>
  </si>
  <si>
    <t>Oda 462/11 ISL Consulting</t>
  </si>
  <si>
    <r>
      <t xml:space="preserve">ODA 462/11 DotForce € 4.634,35 </t>
    </r>
    <r>
      <rPr>
        <sz val="11"/>
        <color rgb="FFFF0000"/>
        <rFont val="Calibri"/>
        <family val="2"/>
        <scheme val="minor"/>
      </rPr>
      <t>OK CORRETTA in 4721,50</t>
    </r>
  </si>
  <si>
    <t>ODA 200/11 Westcon € 13.974,15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</si>
</sst>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8" formatCode="&quot;€&quot;\ #,##0.00;[Red]\-&quot;€&quot;\ #,##0.00"/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color rgb="FF000000"/>
      <name val="Calibri"/>
    </font>
    <font>
      <sz val="11"/>
      <color rgb="FF00B050"/>
      <name val="Calibri"/>
      <family val="2"/>
      <scheme val="minor"/>
    </font>
    <font>
      <sz val="10"/>
      <color indexed="8"/>
      <name val="Arial"/>
    </font>
    <font>
      <sz val="11"/>
      <color rgb="FF00B05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2" fontId="0" fillId="0" borderId="0" xfId="0" applyNumberFormat="1" applyAlignment="1"/>
    <xf numFmtId="2" fontId="1" fillId="0" borderId="2" xfId="1" applyNumberFormat="1" applyFont="1" applyFill="1" applyBorder="1" applyAlignment="1"/>
    <xf numFmtId="2" fontId="3" fillId="0" borderId="0" xfId="0" applyNumberFormat="1" applyFont="1" applyAlignment="1"/>
    <xf numFmtId="0" fontId="5" fillId="0" borderId="2" xfId="1" applyFont="1" applyFill="1" applyBorder="1" applyAlignment="1"/>
    <xf numFmtId="0" fontId="0" fillId="0" borderId="0" xfId="0" applyAlignment="1"/>
    <xf numFmtId="49" fontId="1" fillId="0" borderId="2" xfId="1" applyNumberFormat="1" applyFont="1" applyFill="1" applyBorder="1" applyAlignment="1"/>
    <xf numFmtId="164" fontId="1" fillId="0" borderId="2" xfId="2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0" fontId="10" fillId="0" borderId="3" xfId="0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Fill="1" applyAlignment="1"/>
    <xf numFmtId="2" fontId="11" fillId="0" borderId="0" xfId="0" applyNumberFormat="1" applyFont="1" applyAlignment="1"/>
    <xf numFmtId="0" fontId="9" fillId="0" borderId="2" xfId="1" applyFont="1" applyFill="1" applyBorder="1" applyAlignment="1"/>
    <xf numFmtId="0" fontId="11" fillId="0" borderId="0" xfId="0" applyFont="1" applyAlignment="1">
      <alignment wrapText="1"/>
    </xf>
    <xf numFmtId="0" fontId="11" fillId="0" borderId="0" xfId="0" applyFont="1" applyAlignment="1"/>
    <xf numFmtId="164" fontId="10" fillId="0" borderId="3" xfId="2" applyNumberFormat="1" applyFont="1" applyFill="1" applyBorder="1" applyAlignment="1" applyProtection="1">
      <alignment horizontal="right" vertical="center" wrapText="1"/>
    </xf>
    <xf numFmtId="0" fontId="9" fillId="0" borderId="3" xfId="1" applyFont="1" applyFill="1" applyBorder="1" applyAlignment="1"/>
    <xf numFmtId="0" fontId="10" fillId="0" borderId="2" xfId="0" applyFont="1" applyFill="1" applyBorder="1" applyAlignment="1" applyProtection="1">
      <alignment vertical="center" wrapText="1"/>
    </xf>
    <xf numFmtId="0" fontId="5" fillId="0" borderId="3" xfId="1" applyFont="1" applyFill="1" applyBorder="1" applyAlignment="1"/>
    <xf numFmtId="164" fontId="5" fillId="0" borderId="3" xfId="2" applyNumberFormat="1" applyFont="1" applyFill="1" applyBorder="1" applyAlignment="1">
      <alignment horizontal="right"/>
    </xf>
    <xf numFmtId="164" fontId="1" fillId="0" borderId="3" xfId="2" applyNumberFormat="1" applyFont="1" applyFill="1" applyBorder="1" applyAlignment="1">
      <alignment horizontal="right"/>
    </xf>
    <xf numFmtId="164" fontId="10" fillId="0" borderId="2" xfId="2" applyNumberFormat="1" applyFont="1" applyFill="1" applyBorder="1" applyAlignment="1" applyProtection="1">
      <alignment horizontal="right" vertical="center" wrapText="1"/>
    </xf>
    <xf numFmtId="164" fontId="2" fillId="0" borderId="2" xfId="2" applyNumberFormat="1" applyFont="1" applyBorder="1" applyAlignment="1"/>
    <xf numFmtId="164" fontId="0" fillId="0" borderId="3" xfId="2" applyNumberFormat="1" applyFont="1" applyBorder="1"/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right"/>
    </xf>
    <xf numFmtId="0" fontId="1" fillId="0" borderId="2" xfId="3" applyFont="1" applyFill="1" applyBorder="1" applyAlignment="1"/>
    <xf numFmtId="15" fontId="1" fillId="0" borderId="2" xfId="3" applyNumberFormat="1" applyFont="1" applyFill="1" applyBorder="1" applyAlignment="1">
      <alignment horizontal="right"/>
    </xf>
    <xf numFmtId="7" fontId="1" fillId="0" borderId="2" xfId="3" applyNumberFormat="1" applyFont="1" applyFill="1" applyBorder="1" applyAlignment="1">
      <alignment horizontal="right"/>
    </xf>
    <xf numFmtId="4" fontId="1" fillId="0" borderId="2" xfId="3" applyNumberFormat="1" applyFont="1" applyFill="1" applyBorder="1" applyAlignment="1">
      <alignment horizontal="right"/>
    </xf>
    <xf numFmtId="0" fontId="2" fillId="0" borderId="0" xfId="3" applyAlignment="1"/>
    <xf numFmtId="0" fontId="1" fillId="3" borderId="2" xfId="3" applyFont="1" applyFill="1" applyBorder="1" applyAlignment="1">
      <alignment horizontal="right"/>
    </xf>
    <xf numFmtId="0" fontId="1" fillId="3" borderId="2" xfId="3" applyFont="1" applyFill="1" applyBorder="1" applyAlignment="1"/>
    <xf numFmtId="15" fontId="1" fillId="3" borderId="2" xfId="3" applyNumberFormat="1" applyFont="1" applyFill="1" applyBorder="1" applyAlignment="1">
      <alignment horizontal="right"/>
    </xf>
    <xf numFmtId="7" fontId="1" fillId="3" borderId="2" xfId="3" applyNumberFormat="1" applyFont="1" applyFill="1" applyBorder="1" applyAlignment="1">
      <alignment horizontal="right"/>
    </xf>
    <xf numFmtId="4" fontId="1" fillId="3" borderId="2" xfId="3" applyNumberFormat="1" applyFont="1" applyFill="1" applyBorder="1" applyAlignment="1">
      <alignment horizontal="right"/>
    </xf>
    <xf numFmtId="7" fontId="0" fillId="0" borderId="0" xfId="0" applyNumberFormat="1" applyAlignment="1"/>
    <xf numFmtId="0" fontId="2" fillId="0" borderId="2" xfId="3" applyBorder="1" applyAlignment="1"/>
    <xf numFmtId="7" fontId="1" fillId="0" borderId="0" xfId="3" applyNumberFormat="1" applyFont="1" applyFill="1" applyAlignment="1">
      <alignment horizontal="right"/>
    </xf>
    <xf numFmtId="15" fontId="1" fillId="3" borderId="0" xfId="3" applyNumberFormat="1" applyFont="1" applyFill="1" applyAlignment="1">
      <alignment horizontal="right"/>
    </xf>
    <xf numFmtId="15" fontId="1" fillId="0" borderId="0" xfId="3" applyNumberFormat="1" applyFont="1" applyFill="1" applyAlignment="1">
      <alignment horizontal="right"/>
    </xf>
    <xf numFmtId="7" fontId="1" fillId="0" borderId="0" xfId="3" applyNumberFormat="1" applyFont="1" applyFill="1" applyBorder="1" applyAlignment="1">
      <alignment horizontal="right"/>
    </xf>
    <xf numFmtId="0" fontId="0" fillId="0" borderId="2" xfId="0" applyBorder="1" applyAlignment="1"/>
    <xf numFmtId="0" fontId="1" fillId="0" borderId="0" xfId="3" applyFont="1" applyFill="1" applyBorder="1" applyAlignment="1"/>
    <xf numFmtId="0" fontId="3" fillId="0" borderId="0" xfId="0" applyFont="1" applyAlignment="1">
      <alignment wrapText="1"/>
    </xf>
    <xf numFmtId="2" fontId="11" fillId="0" borderId="0" xfId="0" applyNumberFormat="1" applyFont="1" applyAlignment="1">
      <alignment wrapText="1"/>
    </xf>
    <xf numFmtId="2" fontId="1" fillId="2" borderId="2" xfId="1" applyNumberFormat="1" applyFont="1" applyFill="1" applyBorder="1" applyAlignment="1">
      <alignment horizontal="center"/>
    </xf>
    <xf numFmtId="0" fontId="5" fillId="4" borderId="3" xfId="1" applyFont="1" applyFill="1" applyBorder="1" applyAlignment="1"/>
    <xf numFmtId="164" fontId="0" fillId="0" borderId="2" xfId="2" applyNumberFormat="1" applyFont="1" applyBorder="1"/>
    <xf numFmtId="164" fontId="12" fillId="0" borderId="2" xfId="2" applyNumberFormat="1" applyFont="1" applyBorder="1" applyAlignment="1"/>
    <xf numFmtId="0" fontId="10" fillId="5" borderId="3" xfId="0" applyFont="1" applyFill="1" applyBorder="1" applyAlignment="1" applyProtection="1">
      <alignment vertical="center" wrapText="1"/>
    </xf>
    <xf numFmtId="164" fontId="10" fillId="5" borderId="3" xfId="2" applyNumberFormat="1" applyFont="1" applyFill="1" applyBorder="1" applyAlignment="1" applyProtection="1">
      <alignment horizontal="right" vertical="center" wrapText="1"/>
    </xf>
    <xf numFmtId="7" fontId="0" fillId="6" borderId="0" xfId="0" applyNumberFormat="1" applyFill="1"/>
    <xf numFmtId="7" fontId="0" fillId="0" borderId="0" xfId="0" applyNumberFormat="1"/>
    <xf numFmtId="164" fontId="10" fillId="0" borderId="0" xfId="2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164" fontId="4" fillId="0" borderId="3" xfId="2" applyNumberFormat="1" applyFont="1" applyFill="1" applyBorder="1" applyAlignment="1" applyProtection="1">
      <alignment horizontal="right" vertical="center" wrapText="1"/>
    </xf>
    <xf numFmtId="164" fontId="0" fillId="6" borderId="3" xfId="2" applyNumberFormat="1" applyFont="1" applyFill="1" applyBorder="1"/>
    <xf numFmtId="0" fontId="3" fillId="0" borderId="0" xfId="0" applyFont="1"/>
    <xf numFmtId="164" fontId="5" fillId="0" borderId="4" xfId="2" applyNumberFormat="1" applyFont="1" applyFill="1" applyBorder="1" applyAlignment="1">
      <alignment horizontal="right"/>
    </xf>
    <xf numFmtId="2" fontId="0" fillId="0" borderId="0" xfId="0" applyNumberFormat="1" applyBorder="1" applyAlignment="1"/>
    <xf numFmtId="0" fontId="3" fillId="0" borderId="0" xfId="0" applyFont="1" applyAlignment="1"/>
    <xf numFmtId="0" fontId="9" fillId="0" borderId="3" xfId="0" applyFont="1" applyFill="1" applyBorder="1" applyAlignment="1" applyProtection="1">
      <alignment vertical="center" wrapText="1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14" fillId="0" borderId="3" xfId="2" applyNumberFormat="1" applyFont="1" applyBorder="1"/>
    <xf numFmtId="164" fontId="9" fillId="0" borderId="2" xfId="2" applyNumberFormat="1" applyFont="1" applyFill="1" applyBorder="1" applyAlignment="1">
      <alignment horizontal="right"/>
    </xf>
    <xf numFmtId="0" fontId="0" fillId="3" borderId="0" xfId="0" applyFill="1"/>
    <xf numFmtId="0" fontId="0" fillId="0" borderId="0" xfId="0" applyFill="1"/>
    <xf numFmtId="8" fontId="0" fillId="0" borderId="0" xfId="0" applyNumberFormat="1"/>
    <xf numFmtId="0" fontId="9" fillId="0" borderId="2" xfId="0" applyFont="1" applyFill="1" applyBorder="1" applyAlignment="1" applyProtection="1">
      <alignment vertical="center" wrapText="1"/>
    </xf>
    <xf numFmtId="2" fontId="1" fillId="0" borderId="3" xfId="1" applyNumberFormat="1" applyFont="1" applyFill="1" applyBorder="1" applyAlignment="1"/>
    <xf numFmtId="0" fontId="4" fillId="0" borderId="2" xfId="0" applyFont="1" applyFill="1" applyBorder="1" applyAlignment="1" applyProtection="1">
      <alignment vertical="center" wrapText="1"/>
    </xf>
    <xf numFmtId="0" fontId="10" fillId="5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2" fontId="0" fillId="0" borderId="2" xfId="0" applyNumberFormat="1" applyBorder="1" applyAlignment="1"/>
    <xf numFmtId="164" fontId="9" fillId="0" borderId="2" xfId="2" applyNumberFormat="1" applyFont="1" applyFill="1" applyBorder="1" applyAlignment="1" applyProtection="1">
      <alignment horizontal="right" vertical="center" wrapText="1"/>
    </xf>
    <xf numFmtId="164" fontId="10" fillId="5" borderId="2" xfId="2" applyNumberFormat="1" applyFont="1" applyFill="1" applyBorder="1" applyAlignment="1" applyProtection="1">
      <alignment horizontal="right" vertical="center" wrapText="1"/>
    </xf>
    <xf numFmtId="164" fontId="1" fillId="0" borderId="0" xfId="2" applyNumberFormat="1" applyFont="1" applyFill="1" applyBorder="1" applyAlignment="1">
      <alignment horizontal="right"/>
    </xf>
    <xf numFmtId="7" fontId="14" fillId="0" borderId="2" xfId="0" applyNumberFormat="1" applyFont="1" applyBorder="1"/>
    <xf numFmtId="7" fontId="0" fillId="0" borderId="2" xfId="0" applyNumberFormat="1" applyBorder="1"/>
    <xf numFmtId="7" fontId="0" fillId="6" borderId="2" xfId="0" applyNumberFormat="1" applyFill="1" applyBorder="1"/>
    <xf numFmtId="0" fontId="10" fillId="0" borderId="5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164" fontId="10" fillId="0" borderId="5" xfId="2" applyNumberFormat="1" applyFont="1" applyFill="1" applyBorder="1" applyAlignment="1" applyProtection="1">
      <alignment horizontal="right" vertical="center" wrapText="1"/>
    </xf>
    <xf numFmtId="164" fontId="10" fillId="7" borderId="2" xfId="2" applyNumberFormat="1" applyFont="1" applyFill="1" applyBorder="1" applyAlignment="1" applyProtection="1">
      <alignment horizontal="right" vertical="center" wrapText="1"/>
    </xf>
    <xf numFmtId="164" fontId="0" fillId="6" borderId="2" xfId="2" applyNumberFormat="1" applyFont="1" applyFill="1" applyBorder="1"/>
    <xf numFmtId="7" fontId="0" fillId="0" borderId="0" xfId="0" applyNumberFormat="1" applyBorder="1"/>
    <xf numFmtId="7" fontId="0" fillId="6" borderId="0" xfId="0" applyNumberFormat="1" applyFill="1" applyBorder="1"/>
    <xf numFmtId="7" fontId="14" fillId="0" borderId="0" xfId="0" applyNumberFormat="1" applyFont="1" applyBorder="1"/>
    <xf numFmtId="0" fontId="10" fillId="3" borderId="2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vertical="center" wrapText="1"/>
    </xf>
    <xf numFmtId="43" fontId="0" fillId="0" borderId="0" xfId="2" applyNumberFormat="1" applyFont="1" applyAlignment="1"/>
    <xf numFmtId="43" fontId="0" fillId="0" borderId="0" xfId="2" applyNumberFormat="1" applyFont="1" applyBorder="1" applyAlignment="1"/>
    <xf numFmtId="43" fontId="0" fillId="0" borderId="0" xfId="2" applyNumberFormat="1" applyFont="1" applyFill="1" applyAlignment="1"/>
    <xf numFmtId="43" fontId="0" fillId="3" borderId="0" xfId="2" applyNumberFormat="1" applyFont="1" applyFill="1" applyAlignment="1"/>
    <xf numFmtId="43" fontId="0" fillId="0" borderId="0" xfId="2" applyNumberFormat="1" applyFont="1"/>
    <xf numFmtId="43" fontId="3" fillId="0" borderId="0" xfId="2" applyNumberFormat="1" applyFont="1"/>
    <xf numFmtId="0" fontId="0" fillId="0" borderId="0" xfId="0" applyFill="1" applyBorder="1" applyAlignment="1"/>
    <xf numFmtId="2" fontId="1" fillId="3" borderId="2" xfId="1" applyNumberFormat="1" applyFont="1" applyFill="1" applyBorder="1" applyAlignment="1"/>
    <xf numFmtId="0" fontId="9" fillId="3" borderId="3" xfId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3" borderId="2" xfId="1" applyFont="1" applyFill="1" applyBorder="1" applyAlignment="1"/>
    <xf numFmtId="43" fontId="3" fillId="0" borderId="0" xfId="2" applyNumberFormat="1" applyFont="1" applyAlignment="1"/>
    <xf numFmtId="43" fontId="0" fillId="0" borderId="0" xfId="2" applyNumberFormat="1" applyFont="1" applyAlignment="1">
      <alignment horizontal="right"/>
    </xf>
    <xf numFmtId="0" fontId="9" fillId="0" borderId="0" xfId="1" applyFont="1" applyFill="1" applyBorder="1" applyAlignment="1"/>
    <xf numFmtId="0" fontId="10" fillId="0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5" fillId="4" borderId="2" xfId="1" applyFont="1" applyFill="1" applyBorder="1" applyAlignment="1"/>
    <xf numFmtId="0" fontId="10" fillId="4" borderId="4" xfId="0" applyFont="1" applyFill="1" applyBorder="1" applyAlignment="1" applyProtection="1">
      <alignment vertical="center" wrapText="1"/>
    </xf>
    <xf numFmtId="164" fontId="10" fillId="0" borderId="4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>
      <alignment horizontal="right"/>
    </xf>
    <xf numFmtId="164" fontId="10" fillId="8" borderId="3" xfId="2" applyNumberFormat="1" applyFont="1" applyFill="1" applyBorder="1" applyAlignment="1" applyProtection="1">
      <alignment horizontal="right" vertical="center" wrapText="1"/>
    </xf>
    <xf numFmtId="164" fontId="10" fillId="0" borderId="3" xfId="2" applyNumberFormat="1" applyFont="1" applyFill="1" applyBorder="1" applyAlignment="1" applyProtection="1">
      <alignment horizontal="right" wrapText="1"/>
    </xf>
    <xf numFmtId="164" fontId="13" fillId="0" borderId="3" xfId="2" applyNumberFormat="1" applyFont="1" applyFill="1" applyBorder="1" applyAlignment="1">
      <alignment horizontal="right"/>
    </xf>
    <xf numFmtId="164" fontId="10" fillId="5" borderId="0" xfId="2" applyNumberFormat="1" applyFont="1" applyFill="1" applyBorder="1" applyAlignment="1" applyProtection="1">
      <alignment horizontal="right" vertical="center" wrapText="1"/>
    </xf>
    <xf numFmtId="164" fontId="9" fillId="0" borderId="0" xfId="2" applyNumberFormat="1" applyFont="1" applyFill="1" applyBorder="1" applyAlignment="1" applyProtection="1">
      <alignment horizontal="right" vertical="center" wrapText="1"/>
    </xf>
    <xf numFmtId="164" fontId="14" fillId="0" borderId="2" xfId="2" applyNumberFormat="1" applyFont="1" applyBorder="1"/>
    <xf numFmtId="164" fontId="2" fillId="0" borderId="3" xfId="2" applyNumberFormat="1" applyFont="1" applyBorder="1" applyAlignment="1"/>
    <xf numFmtId="164" fontId="0" fillId="0" borderId="0" xfId="2" applyNumberFormat="1" applyFont="1" applyBorder="1"/>
    <xf numFmtId="7" fontId="3" fillId="0" borderId="2" xfId="0" applyNumberFormat="1" applyFont="1" applyFill="1" applyBorder="1"/>
    <xf numFmtId="0" fontId="0" fillId="0" borderId="6" xfId="0" applyBorder="1" applyAlignment="1"/>
    <xf numFmtId="2" fontId="0" fillId="0" borderId="6" xfId="0" applyNumberFormat="1" applyBorder="1" applyAlignment="1"/>
    <xf numFmtId="0" fontId="10" fillId="9" borderId="3" xfId="0" applyFont="1" applyFill="1" applyBorder="1" applyAlignment="1" applyProtection="1">
      <alignment vertical="center" wrapText="1"/>
    </xf>
    <xf numFmtId="0" fontId="9" fillId="9" borderId="3" xfId="0" applyFont="1" applyFill="1" applyBorder="1" applyAlignment="1" applyProtection="1">
      <alignment vertical="center" wrapText="1"/>
    </xf>
    <xf numFmtId="0" fontId="5" fillId="9" borderId="3" xfId="1" applyFont="1" applyFill="1" applyBorder="1" applyAlignment="1"/>
    <xf numFmtId="0" fontId="9" fillId="4" borderId="3" xfId="1" applyFont="1" applyFill="1" applyBorder="1" applyAlignment="1"/>
    <xf numFmtId="0" fontId="10" fillId="9" borderId="2" xfId="0" applyFont="1" applyFill="1" applyBorder="1" applyAlignment="1" applyProtection="1">
      <alignment vertical="center" wrapText="1"/>
    </xf>
    <xf numFmtId="49" fontId="1" fillId="9" borderId="2" xfId="1" applyNumberFormat="1" applyFont="1" applyFill="1" applyBorder="1" applyAlignment="1"/>
    <xf numFmtId="0" fontId="5" fillId="9" borderId="2" xfId="1" applyFont="1" applyFill="1" applyBorder="1" applyAlignment="1"/>
    <xf numFmtId="2" fontId="1" fillId="9" borderId="3" xfId="1" applyNumberFormat="1" applyFont="1" applyFill="1" applyBorder="1" applyAlignment="1"/>
    <xf numFmtId="49" fontId="1" fillId="4" borderId="2" xfId="1" applyNumberFormat="1" applyFont="1" applyFill="1" applyBorder="1" applyAlignment="1"/>
    <xf numFmtId="2" fontId="1" fillId="9" borderId="2" xfId="1" applyNumberFormat="1" applyFont="1" applyFill="1" applyBorder="1" applyAlignment="1"/>
  </cellXfs>
  <cellStyles count="4">
    <cellStyle name="Migliaia" xfId="2" builtinId="3"/>
    <cellStyle name="Normale" xfId="0" builtinId="0"/>
    <cellStyle name="Normale_Foglio1" xfId="1"/>
    <cellStyle name="Normale_Ordini_Costi_Dirett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zoomScale="80" zoomScaleNormal="80" workbookViewId="0">
      <pane xSplit="2" ySplit="1" topLeftCell="C152" activePane="bottomRight" state="frozen"/>
      <selection pane="topRight" activeCell="C1" sqref="C1"/>
      <selection pane="bottomLeft" activeCell="A2" sqref="A2"/>
      <selection pane="bottomRight" activeCell="B177" sqref="B177"/>
    </sheetView>
  </sheetViews>
  <sheetFormatPr defaultColWidth="9.140625" defaultRowHeight="15"/>
  <cols>
    <col min="1" max="1" width="8.85546875" style="1" bestFit="1" customWidth="1"/>
    <col min="2" max="2" width="27.28515625" style="1" customWidth="1"/>
    <col min="3" max="3" width="10.5703125" style="1" bestFit="1" customWidth="1"/>
    <col min="4" max="8" width="12" style="1" customWidth="1"/>
    <col min="9" max="9" width="27.85546875" style="1" bestFit="1" customWidth="1"/>
    <col min="10" max="10" width="134.85546875" style="1" bestFit="1" customWidth="1"/>
    <col min="11" max="11" width="78.7109375" style="1" bestFit="1" customWidth="1"/>
    <col min="12" max="12" width="17.140625" style="94" customWidth="1"/>
    <col min="13" max="16384" width="9.140625" style="1"/>
  </cols>
  <sheetData>
    <row r="1" spans="1:13" s="5" customFormat="1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513</v>
      </c>
      <c r="J1" s="49" t="s">
        <v>720</v>
      </c>
      <c r="K1" s="49" t="s">
        <v>721</v>
      </c>
      <c r="L1" s="49" t="s">
        <v>722</v>
      </c>
    </row>
    <row r="2" spans="1:13" s="63" customFormat="1">
      <c r="A2" s="84" t="s">
        <v>152</v>
      </c>
      <c r="B2" s="84" t="s">
        <v>153</v>
      </c>
      <c r="C2" s="111" t="s">
        <v>154</v>
      </c>
      <c r="D2" s="86">
        <v>75000</v>
      </c>
      <c r="E2" s="86">
        <v>0</v>
      </c>
      <c r="F2" s="86">
        <v>0</v>
      </c>
      <c r="G2" s="86">
        <v>2860</v>
      </c>
      <c r="H2" s="86">
        <v>0</v>
      </c>
      <c r="I2" s="11">
        <v>0</v>
      </c>
      <c r="J2"/>
      <c r="K2"/>
      <c r="L2" s="98"/>
      <c r="M2"/>
    </row>
    <row r="3" spans="1:13">
      <c r="A3" s="110" t="s">
        <v>155</v>
      </c>
      <c r="B3" s="110" t="s">
        <v>153</v>
      </c>
      <c r="C3" s="113" t="s">
        <v>154</v>
      </c>
      <c r="D3" s="114">
        <v>75000</v>
      </c>
      <c r="E3" s="114">
        <v>0</v>
      </c>
      <c r="F3" s="114">
        <v>0</v>
      </c>
      <c r="G3" s="114">
        <v>2860</v>
      </c>
      <c r="H3" s="114">
        <v>0</v>
      </c>
      <c r="I3" s="62">
        <v>0</v>
      </c>
      <c r="J3"/>
      <c r="K3"/>
      <c r="L3" s="98"/>
      <c r="M3"/>
    </row>
    <row r="4" spans="1:13">
      <c r="A4" s="4" t="s">
        <v>225</v>
      </c>
      <c r="B4" s="4" t="s">
        <v>138</v>
      </c>
      <c r="C4" s="112" t="s">
        <v>154</v>
      </c>
      <c r="D4" s="8">
        <v>190000</v>
      </c>
      <c r="E4" s="8">
        <v>0</v>
      </c>
      <c r="F4" s="8">
        <v>0</v>
      </c>
      <c r="G4" s="8">
        <v>2860</v>
      </c>
      <c r="H4" s="8">
        <v>0</v>
      </c>
      <c r="I4" s="8">
        <v>0</v>
      </c>
      <c r="J4" s="5"/>
      <c r="K4" s="5"/>
      <c r="L4" s="98"/>
      <c r="M4"/>
    </row>
    <row r="5" spans="1:13">
      <c r="A5" s="75" t="s">
        <v>628</v>
      </c>
      <c r="B5" s="75" t="s">
        <v>629</v>
      </c>
      <c r="C5" s="75" t="s">
        <v>154</v>
      </c>
      <c r="D5" s="79">
        <v>251250</v>
      </c>
      <c r="E5" s="79">
        <v>0</v>
      </c>
      <c r="F5" s="79">
        <v>0</v>
      </c>
      <c r="G5" s="79">
        <v>2860</v>
      </c>
      <c r="H5" s="79">
        <v>0</v>
      </c>
      <c r="I5" s="83">
        <f>+D5-E5-G5</f>
        <v>248390</v>
      </c>
      <c r="J5"/>
      <c r="K5"/>
      <c r="L5" s="98"/>
      <c r="M5"/>
    </row>
    <row r="6" spans="1:13">
      <c r="A6" s="72" t="s">
        <v>689</v>
      </c>
      <c r="B6" s="72" t="s">
        <v>690</v>
      </c>
      <c r="C6" s="72" t="s">
        <v>691</v>
      </c>
      <c r="D6" s="78">
        <v>0</v>
      </c>
      <c r="E6" s="68">
        <v>0</v>
      </c>
      <c r="F6" s="68">
        <v>0</v>
      </c>
      <c r="G6" s="78">
        <v>0</v>
      </c>
      <c r="H6" s="78">
        <v>0</v>
      </c>
      <c r="I6" s="81">
        <f>+D6-E6-G6</f>
        <v>0</v>
      </c>
      <c r="J6" s="61"/>
      <c r="K6"/>
      <c r="M6" s="5"/>
    </row>
    <row r="7" spans="1:13">
      <c r="A7" s="75" t="s">
        <v>652</v>
      </c>
      <c r="B7" s="75" t="s">
        <v>653</v>
      </c>
      <c r="C7" s="75" t="s">
        <v>654</v>
      </c>
      <c r="D7" s="79">
        <v>100000</v>
      </c>
      <c r="E7" s="88"/>
      <c r="F7" s="88"/>
      <c r="G7" s="88"/>
      <c r="H7" s="88"/>
      <c r="I7" s="83">
        <f>+D7-E7-G7</f>
        <v>100000</v>
      </c>
      <c r="J7"/>
      <c r="K7"/>
      <c r="L7" s="98"/>
      <c r="M7"/>
    </row>
    <row r="8" spans="1:13" ht="30">
      <c r="A8" s="20" t="s">
        <v>140</v>
      </c>
      <c r="B8" s="20" t="s">
        <v>645</v>
      </c>
      <c r="C8" s="74" t="s">
        <v>141</v>
      </c>
      <c r="D8" s="115">
        <v>0</v>
      </c>
      <c r="E8" s="115">
        <v>0</v>
      </c>
      <c r="F8" s="115">
        <v>0</v>
      </c>
      <c r="G8" s="115">
        <v>218000</v>
      </c>
      <c r="H8" s="115">
        <v>14830</v>
      </c>
      <c r="I8" s="125">
        <f>+D8-E8-G8</f>
        <v>-218000</v>
      </c>
      <c r="J8" s="61" t="s">
        <v>693</v>
      </c>
      <c r="K8"/>
      <c r="L8" s="98"/>
      <c r="M8"/>
    </row>
    <row r="9" spans="1:13">
      <c r="A9" s="20" t="s">
        <v>604</v>
      </c>
      <c r="B9" s="20" t="s">
        <v>159</v>
      </c>
      <c r="C9" s="20" t="s">
        <v>605</v>
      </c>
      <c r="D9" s="24">
        <v>200</v>
      </c>
      <c r="E9" s="24">
        <v>0</v>
      </c>
      <c r="F9" s="24">
        <v>0</v>
      </c>
      <c r="G9" s="24">
        <v>800</v>
      </c>
      <c r="H9" s="24">
        <v>0</v>
      </c>
      <c r="I9" s="82">
        <f>+D9-E9-G9</f>
        <v>-600</v>
      </c>
      <c r="J9" t="s">
        <v>570</v>
      </c>
      <c r="K9"/>
      <c r="L9" s="98"/>
      <c r="M9"/>
    </row>
    <row r="10" spans="1:13" ht="30">
      <c r="A10" s="20" t="s">
        <v>673</v>
      </c>
      <c r="B10" s="20" t="s">
        <v>114</v>
      </c>
      <c r="C10" s="20" t="s">
        <v>115</v>
      </c>
      <c r="D10" s="24">
        <v>200</v>
      </c>
      <c r="E10" s="24">
        <v>11040</v>
      </c>
      <c r="F10" s="24">
        <v>7874.63</v>
      </c>
      <c r="G10" s="24">
        <v>2000</v>
      </c>
      <c r="H10" s="24">
        <v>0</v>
      </c>
      <c r="I10" s="82" t="s">
        <v>719</v>
      </c>
      <c r="J10" s="105" t="s">
        <v>734</v>
      </c>
      <c r="K10"/>
      <c r="L10" s="98"/>
      <c r="M10" s="5"/>
    </row>
    <row r="11" spans="1:13">
      <c r="A11" s="4" t="s">
        <v>113</v>
      </c>
      <c r="B11" s="4" t="s">
        <v>114</v>
      </c>
      <c r="C11" s="4" t="s">
        <v>115</v>
      </c>
      <c r="D11" s="8">
        <v>750</v>
      </c>
      <c r="E11" s="68">
        <v>0</v>
      </c>
      <c r="F11" s="68">
        <v>0</v>
      </c>
      <c r="G11" s="68">
        <v>0</v>
      </c>
      <c r="H11" s="68">
        <v>0</v>
      </c>
      <c r="I11" s="8"/>
      <c r="J11" s="13" t="s">
        <v>178</v>
      </c>
      <c r="K11" s="5"/>
      <c r="L11" s="98"/>
      <c r="M11"/>
    </row>
    <row r="12" spans="1:13">
      <c r="A12" s="75" t="s">
        <v>627</v>
      </c>
      <c r="B12" s="75" t="s">
        <v>223</v>
      </c>
      <c r="C12" s="75" t="s">
        <v>224</v>
      </c>
      <c r="D12" s="79">
        <v>55600</v>
      </c>
      <c r="E12" s="79">
        <v>325910</v>
      </c>
      <c r="F12" s="79">
        <v>0</v>
      </c>
      <c r="G12" s="88"/>
      <c r="H12" s="88"/>
      <c r="I12" s="83">
        <f>+D12-E12-G12</f>
        <v>-270310</v>
      </c>
      <c r="J12"/>
      <c r="K12"/>
    </row>
    <row r="13" spans="1:13">
      <c r="A13" s="4" t="s">
        <v>222</v>
      </c>
      <c r="B13" s="4" t="s">
        <v>223</v>
      </c>
      <c r="C13" s="4" t="s">
        <v>224</v>
      </c>
      <c r="D13" s="8">
        <v>102510</v>
      </c>
      <c r="E13" s="8">
        <v>270310</v>
      </c>
      <c r="F13" s="8">
        <v>0</v>
      </c>
      <c r="G13" s="52"/>
      <c r="H13" s="52"/>
      <c r="I13" s="8">
        <v>1523.86</v>
      </c>
      <c r="J13" s="47" t="s">
        <v>514</v>
      </c>
      <c r="K13" s="5"/>
    </row>
    <row r="14" spans="1:13">
      <c r="A14" s="72" t="s">
        <v>568</v>
      </c>
      <c r="B14" s="72" t="s">
        <v>9</v>
      </c>
      <c r="C14" s="72" t="s">
        <v>569</v>
      </c>
      <c r="D14" s="78">
        <v>6000</v>
      </c>
      <c r="E14" s="78">
        <v>0</v>
      </c>
      <c r="F14" s="78">
        <v>0</v>
      </c>
      <c r="G14" s="78">
        <v>6000</v>
      </c>
      <c r="H14" s="122"/>
      <c r="I14" s="81">
        <f>+D14-E14-G14</f>
        <v>0</v>
      </c>
      <c r="J14" s="61" t="s">
        <v>692</v>
      </c>
      <c r="K14"/>
      <c r="L14" s="98"/>
      <c r="M14"/>
    </row>
    <row r="15" spans="1:13">
      <c r="A15" s="2" t="s">
        <v>8</v>
      </c>
      <c r="B15" s="2" t="s">
        <v>9</v>
      </c>
      <c r="C15" s="2" t="s">
        <v>10</v>
      </c>
      <c r="D15" s="7">
        <v>20000</v>
      </c>
      <c r="E15" s="7">
        <v>0</v>
      </c>
      <c r="F15" s="7">
        <v>0</v>
      </c>
      <c r="G15" s="7">
        <v>40000</v>
      </c>
      <c r="H15" s="7">
        <v>0</v>
      </c>
      <c r="I15" s="8">
        <v>0</v>
      </c>
      <c r="J15" s="63"/>
      <c r="K15" s="63"/>
    </row>
    <row r="16" spans="1:13">
      <c r="A16" s="15" t="s">
        <v>192</v>
      </c>
      <c r="B16" s="4" t="s">
        <v>9</v>
      </c>
      <c r="C16" s="4" t="s">
        <v>10</v>
      </c>
      <c r="D16" s="8">
        <v>20000</v>
      </c>
      <c r="E16" s="8">
        <v>0</v>
      </c>
      <c r="F16" s="8">
        <v>0</v>
      </c>
      <c r="G16" s="8">
        <v>40000</v>
      </c>
      <c r="H16" s="8">
        <v>0</v>
      </c>
      <c r="I16" s="8">
        <v>0</v>
      </c>
      <c r="J16" s="5"/>
      <c r="K16" s="5"/>
      <c r="L16" s="98"/>
      <c r="M16"/>
    </row>
    <row r="17" spans="1:13">
      <c r="A17" s="2" t="s">
        <v>11</v>
      </c>
      <c r="B17" s="2" t="s">
        <v>9</v>
      </c>
      <c r="C17" s="2" t="s">
        <v>12</v>
      </c>
      <c r="D17" s="7">
        <v>10000</v>
      </c>
      <c r="E17" s="7">
        <v>0</v>
      </c>
      <c r="F17" s="7">
        <v>0</v>
      </c>
      <c r="G17" s="7">
        <v>20000</v>
      </c>
      <c r="H17" s="7">
        <v>0</v>
      </c>
      <c r="I17" s="8">
        <v>0</v>
      </c>
    </row>
    <row r="18" spans="1:13">
      <c r="A18" s="15" t="s">
        <v>193</v>
      </c>
      <c r="B18" s="4" t="s">
        <v>9</v>
      </c>
      <c r="C18" s="4" t="s">
        <v>12</v>
      </c>
      <c r="D18" s="8">
        <v>10000</v>
      </c>
      <c r="E18" s="8">
        <v>0</v>
      </c>
      <c r="F18" s="8">
        <v>0</v>
      </c>
      <c r="G18" s="8">
        <v>20000</v>
      </c>
      <c r="H18" s="8">
        <v>0</v>
      </c>
      <c r="I18" s="8">
        <v>0</v>
      </c>
      <c r="J18" s="5"/>
      <c r="K18" s="5"/>
      <c r="L18" s="98"/>
      <c r="M18"/>
    </row>
    <row r="19" spans="1:13">
      <c r="A19" s="2" t="s">
        <v>13</v>
      </c>
      <c r="B19" s="2" t="s">
        <v>9</v>
      </c>
      <c r="C19" s="2" t="s">
        <v>14</v>
      </c>
      <c r="D19" s="7">
        <v>10000</v>
      </c>
      <c r="E19" s="7">
        <v>0</v>
      </c>
      <c r="F19" s="7">
        <v>0</v>
      </c>
      <c r="G19" s="7">
        <v>20000</v>
      </c>
      <c r="H19" s="7">
        <v>0</v>
      </c>
      <c r="I19" s="8">
        <v>0</v>
      </c>
      <c r="J19" s="3"/>
    </row>
    <row r="20" spans="1:13" s="5" customFormat="1">
      <c r="A20" s="15" t="s">
        <v>194</v>
      </c>
      <c r="B20" s="4" t="s">
        <v>9</v>
      </c>
      <c r="C20" s="4" t="s">
        <v>14</v>
      </c>
      <c r="D20" s="8">
        <v>10000</v>
      </c>
      <c r="E20" s="8">
        <v>0</v>
      </c>
      <c r="F20" s="8">
        <v>0</v>
      </c>
      <c r="G20" s="8">
        <v>20000</v>
      </c>
      <c r="H20" s="8">
        <v>0</v>
      </c>
      <c r="I20" s="8">
        <v>0</v>
      </c>
      <c r="L20" s="98"/>
      <c r="M20"/>
    </row>
    <row r="21" spans="1:13" s="5" customFormat="1">
      <c r="A21" s="2" t="s">
        <v>39</v>
      </c>
      <c r="B21" s="2" t="s">
        <v>40</v>
      </c>
      <c r="C21" s="2" t="s">
        <v>41</v>
      </c>
      <c r="D21" s="7">
        <v>2800</v>
      </c>
      <c r="E21" s="7">
        <v>0</v>
      </c>
      <c r="F21" s="7">
        <v>0</v>
      </c>
      <c r="G21" s="7">
        <v>2800</v>
      </c>
      <c r="H21" s="7">
        <v>0</v>
      </c>
      <c r="I21" s="8">
        <v>0</v>
      </c>
      <c r="J21" s="1"/>
      <c r="K21" s="1"/>
      <c r="L21" s="94"/>
    </row>
    <row r="22" spans="1:13" s="5" customFormat="1">
      <c r="A22" s="2" t="s">
        <v>72</v>
      </c>
      <c r="B22" s="2" t="s">
        <v>73</v>
      </c>
      <c r="C22" s="2" t="s">
        <v>74</v>
      </c>
      <c r="D22" s="7">
        <v>1666.66</v>
      </c>
      <c r="E22" s="7">
        <v>0</v>
      </c>
      <c r="F22" s="7">
        <v>0</v>
      </c>
      <c r="G22" s="7">
        <v>1666.66</v>
      </c>
      <c r="H22" s="7">
        <v>0</v>
      </c>
      <c r="I22" s="8">
        <v>0</v>
      </c>
      <c r="J22" s="1"/>
      <c r="K22" s="1"/>
      <c r="L22" s="98"/>
      <c r="M22"/>
    </row>
    <row r="23" spans="1:13" s="5" customFormat="1">
      <c r="A23" s="4" t="s">
        <v>131</v>
      </c>
      <c r="B23" s="77" t="s">
        <v>73</v>
      </c>
      <c r="C23" s="6" t="s">
        <v>74</v>
      </c>
      <c r="D23" s="8">
        <v>1666.66</v>
      </c>
      <c r="E23" s="7">
        <v>0</v>
      </c>
      <c r="F23" s="7">
        <v>0</v>
      </c>
      <c r="G23" s="7">
        <v>1666.66</v>
      </c>
      <c r="H23" s="7">
        <v>0</v>
      </c>
      <c r="I23" s="8">
        <v>0</v>
      </c>
      <c r="J23" s="1"/>
      <c r="K23" s="1"/>
      <c r="L23" s="98"/>
      <c r="M23"/>
    </row>
    <row r="24" spans="1:13" s="5" customFormat="1">
      <c r="A24" s="20" t="s">
        <v>172</v>
      </c>
      <c r="B24" s="20" t="s">
        <v>73</v>
      </c>
      <c r="C24" s="20" t="s">
        <v>74</v>
      </c>
      <c r="D24" s="24">
        <v>1666.66</v>
      </c>
      <c r="E24" s="24">
        <v>0</v>
      </c>
      <c r="F24" s="8">
        <v>0</v>
      </c>
      <c r="G24" s="24">
        <v>8333.33</v>
      </c>
      <c r="H24" s="24">
        <v>0</v>
      </c>
      <c r="I24" s="8">
        <v>0</v>
      </c>
      <c r="J24"/>
      <c r="K24"/>
      <c r="L24" s="98"/>
      <c r="M24"/>
    </row>
    <row r="25" spans="1:13" s="5" customFormat="1">
      <c r="A25" s="20" t="s">
        <v>519</v>
      </c>
      <c r="B25" s="20" t="s">
        <v>73</v>
      </c>
      <c r="C25" s="20" t="s">
        <v>74</v>
      </c>
      <c r="D25" s="24">
        <v>1666.67</v>
      </c>
      <c r="E25" s="24">
        <v>0</v>
      </c>
      <c r="F25" s="24">
        <v>0</v>
      </c>
      <c r="G25" s="24">
        <v>8333.33</v>
      </c>
      <c r="H25" s="24">
        <v>0</v>
      </c>
      <c r="I25" s="82"/>
      <c r="J25"/>
      <c r="K25"/>
      <c r="L25" s="98"/>
      <c r="M25"/>
    </row>
    <row r="26" spans="1:13" s="5" customFormat="1">
      <c r="A26" s="20" t="s">
        <v>676</v>
      </c>
      <c r="B26" s="20" t="s">
        <v>73</v>
      </c>
      <c r="C26" s="20" t="s">
        <v>74</v>
      </c>
      <c r="D26" s="24">
        <v>1666.67</v>
      </c>
      <c r="E26" s="24">
        <v>0</v>
      </c>
      <c r="F26" s="24">
        <v>0</v>
      </c>
      <c r="G26" s="24">
        <v>8333.33</v>
      </c>
      <c r="H26" s="24">
        <v>0</v>
      </c>
      <c r="I26" s="82"/>
      <c r="J26"/>
      <c r="K26"/>
      <c r="L26" s="98"/>
      <c r="M26"/>
    </row>
    <row r="27" spans="1:13" s="5" customFormat="1">
      <c r="A27" s="2" t="s">
        <v>15</v>
      </c>
      <c r="B27" s="2" t="s">
        <v>9</v>
      </c>
      <c r="C27" s="2" t="s">
        <v>16</v>
      </c>
      <c r="D27" s="7">
        <v>6500</v>
      </c>
      <c r="E27" s="7">
        <v>0</v>
      </c>
      <c r="F27" s="7">
        <v>0</v>
      </c>
      <c r="G27" s="7">
        <v>6500</v>
      </c>
      <c r="H27" s="7">
        <v>0</v>
      </c>
      <c r="I27" s="8">
        <v>0</v>
      </c>
      <c r="J27" s="1"/>
      <c r="K27" s="1"/>
      <c r="L27" s="94"/>
    </row>
    <row r="28" spans="1:13">
      <c r="A28" s="2" t="s">
        <v>23</v>
      </c>
      <c r="B28" s="2" t="s">
        <v>24</v>
      </c>
      <c r="C28" s="2" t="s">
        <v>25</v>
      </c>
      <c r="D28" s="7">
        <v>450</v>
      </c>
      <c r="E28" s="7">
        <v>0</v>
      </c>
      <c r="F28" s="7">
        <v>0</v>
      </c>
      <c r="G28" s="7">
        <v>450</v>
      </c>
      <c r="H28" s="7">
        <v>0</v>
      </c>
      <c r="I28" s="8">
        <v>0</v>
      </c>
      <c r="M28"/>
    </row>
    <row r="29" spans="1:13" customFormat="1">
      <c r="A29" s="73" t="s">
        <v>17</v>
      </c>
      <c r="B29" s="73" t="s">
        <v>18</v>
      </c>
      <c r="C29" s="135" t="s">
        <v>19</v>
      </c>
      <c r="D29" s="23">
        <v>1098</v>
      </c>
      <c r="E29" s="7">
        <v>1098</v>
      </c>
      <c r="F29" s="8">
        <v>988.4</v>
      </c>
      <c r="G29" s="119">
        <v>0</v>
      </c>
      <c r="H29" s="119">
        <v>0</v>
      </c>
      <c r="I29" s="11">
        <v>0</v>
      </c>
      <c r="J29" s="14" t="s">
        <v>86</v>
      </c>
      <c r="K29" s="5" t="s">
        <v>90</v>
      </c>
      <c r="L29" s="94">
        <v>0</v>
      </c>
      <c r="M29" s="5"/>
    </row>
    <row r="30" spans="1:13">
      <c r="A30" s="2" t="s">
        <v>20</v>
      </c>
      <c r="B30" s="2" t="s">
        <v>21</v>
      </c>
      <c r="C30" s="137" t="s">
        <v>22</v>
      </c>
      <c r="D30" s="7">
        <v>17500.02</v>
      </c>
      <c r="E30" s="7">
        <v>0</v>
      </c>
      <c r="F30" s="7">
        <v>0</v>
      </c>
      <c r="G30" s="7">
        <v>17500</v>
      </c>
      <c r="H30" s="7">
        <v>1000</v>
      </c>
      <c r="I30" s="8">
        <v>0</v>
      </c>
      <c r="J30" s="12" t="s">
        <v>88</v>
      </c>
      <c r="K30" s="126" t="s">
        <v>90</v>
      </c>
      <c r="L30" s="94">
        <v>0</v>
      </c>
      <c r="M30"/>
    </row>
    <row r="31" spans="1:13">
      <c r="A31" s="2" t="s">
        <v>26</v>
      </c>
      <c r="B31" s="2" t="s">
        <v>27</v>
      </c>
      <c r="C31" s="2" t="s">
        <v>28</v>
      </c>
      <c r="D31" s="7">
        <v>3825</v>
      </c>
      <c r="E31" s="7">
        <v>0</v>
      </c>
      <c r="F31" s="7">
        <v>0</v>
      </c>
      <c r="G31" s="7">
        <v>45900</v>
      </c>
      <c r="H31" s="7">
        <v>0</v>
      </c>
      <c r="I31" s="8">
        <v>0</v>
      </c>
      <c r="K31" s="127"/>
      <c r="M31"/>
    </row>
    <row r="32" spans="1:13">
      <c r="A32" s="2" t="s">
        <v>38</v>
      </c>
      <c r="B32" s="2" t="s">
        <v>27</v>
      </c>
      <c r="C32" s="2" t="s">
        <v>28</v>
      </c>
      <c r="D32" s="7">
        <v>3825</v>
      </c>
      <c r="E32" s="7">
        <v>0</v>
      </c>
      <c r="F32" s="7">
        <v>0</v>
      </c>
      <c r="G32" s="7">
        <v>45900</v>
      </c>
      <c r="H32" s="7">
        <v>0</v>
      </c>
      <c r="I32" s="8">
        <v>0</v>
      </c>
      <c r="M32" s="5"/>
    </row>
    <row r="33" spans="1:13" s="5" customFormat="1">
      <c r="A33" s="2" t="s">
        <v>60</v>
      </c>
      <c r="B33" s="2" t="s">
        <v>27</v>
      </c>
      <c r="C33" s="2" t="s">
        <v>28</v>
      </c>
      <c r="D33" s="7">
        <v>3825</v>
      </c>
      <c r="E33" s="7">
        <v>0</v>
      </c>
      <c r="F33" s="7">
        <v>0</v>
      </c>
      <c r="G33" s="7">
        <v>45900</v>
      </c>
      <c r="H33" s="7">
        <v>0</v>
      </c>
      <c r="I33" s="8">
        <v>0</v>
      </c>
      <c r="J33" s="1"/>
      <c r="K33" s="1"/>
      <c r="L33" s="98"/>
      <c r="M33"/>
    </row>
    <row r="34" spans="1:13" s="5" customFormat="1">
      <c r="A34" s="4" t="s">
        <v>116</v>
      </c>
      <c r="B34" s="4" t="s">
        <v>27</v>
      </c>
      <c r="C34" s="4" t="s">
        <v>28</v>
      </c>
      <c r="D34" s="8">
        <v>3825</v>
      </c>
      <c r="E34" s="8">
        <v>0</v>
      </c>
      <c r="F34" s="8">
        <v>0</v>
      </c>
      <c r="G34" s="8">
        <v>45900</v>
      </c>
      <c r="H34" s="7">
        <v>0</v>
      </c>
      <c r="I34" s="8">
        <v>0</v>
      </c>
      <c r="L34" s="98"/>
      <c r="M34"/>
    </row>
    <row r="35" spans="1:13" s="5" customFormat="1">
      <c r="A35" s="20" t="s">
        <v>148</v>
      </c>
      <c r="B35" s="20" t="s">
        <v>27</v>
      </c>
      <c r="C35" s="20" t="s">
        <v>28</v>
      </c>
      <c r="D35" s="24">
        <v>3825</v>
      </c>
      <c r="E35" s="24">
        <v>0</v>
      </c>
      <c r="F35" s="8">
        <v>0</v>
      </c>
      <c r="G35" s="24">
        <v>45900</v>
      </c>
      <c r="H35" s="7">
        <v>0</v>
      </c>
      <c r="I35" s="8">
        <v>0</v>
      </c>
      <c r="J35"/>
      <c r="K35"/>
      <c r="L35" s="98"/>
      <c r="M35"/>
    </row>
    <row r="36" spans="1:13">
      <c r="A36" s="20" t="s">
        <v>165</v>
      </c>
      <c r="B36" s="76" t="s">
        <v>27</v>
      </c>
      <c r="C36" s="20" t="s">
        <v>28</v>
      </c>
      <c r="D36" s="24">
        <v>3825</v>
      </c>
      <c r="E36" s="24">
        <v>0</v>
      </c>
      <c r="F36" s="8">
        <v>0</v>
      </c>
      <c r="G36" s="24">
        <v>45900</v>
      </c>
      <c r="H36" s="7">
        <v>0</v>
      </c>
      <c r="I36" s="8">
        <v>0</v>
      </c>
      <c r="J36"/>
      <c r="K36"/>
      <c r="L36" s="98"/>
      <c r="M36"/>
    </row>
    <row r="37" spans="1:13">
      <c r="A37" s="109" t="s">
        <v>206</v>
      </c>
      <c r="B37" s="9" t="s">
        <v>27</v>
      </c>
      <c r="C37" s="4" t="s">
        <v>28</v>
      </c>
      <c r="D37" s="8">
        <v>3825</v>
      </c>
      <c r="E37" s="8">
        <v>0</v>
      </c>
      <c r="F37" s="8">
        <v>0</v>
      </c>
      <c r="G37" s="8">
        <v>45900</v>
      </c>
      <c r="H37" s="7">
        <v>0</v>
      </c>
      <c r="I37" s="8">
        <v>0</v>
      </c>
      <c r="J37" s="5"/>
      <c r="K37" s="5"/>
      <c r="L37" s="98"/>
      <c r="M37"/>
    </row>
    <row r="38" spans="1:13" customFormat="1">
      <c r="A38" s="19" t="s">
        <v>238</v>
      </c>
      <c r="B38" s="21" t="s">
        <v>27</v>
      </c>
      <c r="C38" s="21" t="s">
        <v>28</v>
      </c>
      <c r="D38" s="22">
        <v>3825</v>
      </c>
      <c r="E38" s="22">
        <v>0</v>
      </c>
      <c r="F38" s="8">
        <v>0</v>
      </c>
      <c r="G38" s="22">
        <v>45900</v>
      </c>
      <c r="H38" s="23">
        <v>0</v>
      </c>
      <c r="I38" s="8">
        <v>0</v>
      </c>
      <c r="J38" s="5"/>
      <c r="K38" s="5"/>
      <c r="L38" s="98"/>
    </row>
    <row r="39" spans="1:13" customFormat="1">
      <c r="A39" s="10" t="s">
        <v>527</v>
      </c>
      <c r="B39" s="10" t="s">
        <v>27</v>
      </c>
      <c r="C39" s="10" t="s">
        <v>28</v>
      </c>
      <c r="D39" s="18">
        <v>3825</v>
      </c>
      <c r="E39" s="18">
        <v>0</v>
      </c>
      <c r="F39" s="24">
        <v>0</v>
      </c>
      <c r="G39" s="18">
        <v>45900</v>
      </c>
      <c r="H39" s="18">
        <v>0</v>
      </c>
      <c r="I39" s="82"/>
      <c r="L39" s="98"/>
    </row>
    <row r="40" spans="1:13" customFormat="1">
      <c r="A40" s="10" t="s">
        <v>577</v>
      </c>
      <c r="B40" s="10" t="s">
        <v>27</v>
      </c>
      <c r="C40" s="10" t="s">
        <v>28</v>
      </c>
      <c r="D40" s="18">
        <v>3825</v>
      </c>
      <c r="E40" s="18">
        <v>0</v>
      </c>
      <c r="F40" s="24">
        <v>0</v>
      </c>
      <c r="G40" s="18">
        <v>45900</v>
      </c>
      <c r="H40" s="18">
        <v>0</v>
      </c>
      <c r="I40" s="82"/>
      <c r="L40" s="98"/>
    </row>
    <row r="41" spans="1:13" customFormat="1">
      <c r="A41" s="10" t="s">
        <v>603</v>
      </c>
      <c r="B41" s="10" t="s">
        <v>27</v>
      </c>
      <c r="C41" s="10" t="s">
        <v>28</v>
      </c>
      <c r="D41" s="18">
        <v>3825</v>
      </c>
      <c r="E41" s="57">
        <v>0</v>
      </c>
      <c r="F41" s="24">
        <v>0</v>
      </c>
      <c r="G41" s="57">
        <v>45900</v>
      </c>
      <c r="H41" s="57">
        <v>0</v>
      </c>
      <c r="I41" s="82"/>
      <c r="L41" s="98"/>
    </row>
    <row r="42" spans="1:13" customFormat="1">
      <c r="A42" s="10" t="s">
        <v>658</v>
      </c>
      <c r="B42" s="10" t="s">
        <v>27</v>
      </c>
      <c r="C42" s="10" t="s">
        <v>28</v>
      </c>
      <c r="D42" s="18">
        <v>3825</v>
      </c>
      <c r="E42" s="18">
        <v>0</v>
      </c>
      <c r="F42" s="24">
        <v>0</v>
      </c>
      <c r="G42" s="18">
        <v>45900</v>
      </c>
      <c r="H42" s="18">
        <v>0</v>
      </c>
      <c r="I42" s="82"/>
      <c r="L42" s="98"/>
    </row>
    <row r="43" spans="1:13" customFormat="1">
      <c r="A43" s="73" t="s">
        <v>48</v>
      </c>
      <c r="B43" s="73" t="s">
        <v>49</v>
      </c>
      <c r="C43" s="135" t="s">
        <v>50</v>
      </c>
      <c r="D43" s="23">
        <v>730</v>
      </c>
      <c r="E43" s="23">
        <v>730</v>
      </c>
      <c r="F43" s="8">
        <v>619.65</v>
      </c>
      <c r="G43" s="23">
        <v>0</v>
      </c>
      <c r="H43" s="23">
        <v>0</v>
      </c>
      <c r="I43" s="8">
        <v>0</v>
      </c>
      <c r="J43" s="14" t="s">
        <v>87</v>
      </c>
      <c r="K43" s="5" t="s">
        <v>90</v>
      </c>
      <c r="L43" s="94">
        <v>0</v>
      </c>
      <c r="M43" s="5"/>
    </row>
    <row r="44" spans="1:13" customFormat="1">
      <c r="A44" s="73" t="s">
        <v>29</v>
      </c>
      <c r="B44" s="73" t="s">
        <v>30</v>
      </c>
      <c r="C44" s="135" t="s">
        <v>31</v>
      </c>
      <c r="D44" s="23">
        <v>128040</v>
      </c>
      <c r="E44" s="23">
        <v>426800</v>
      </c>
      <c r="F44" s="7">
        <v>5684.39</v>
      </c>
      <c r="G44" s="23">
        <v>0</v>
      </c>
      <c r="H44" s="123"/>
      <c r="I44" s="8">
        <v>0</v>
      </c>
      <c r="J44" s="48" t="s">
        <v>130</v>
      </c>
      <c r="K44" s="1" t="s">
        <v>89</v>
      </c>
      <c r="L44" s="94"/>
      <c r="M44" s="1"/>
    </row>
    <row r="45" spans="1:13" customFormat="1">
      <c r="A45" s="73" t="s">
        <v>51</v>
      </c>
      <c r="B45" s="73" t="s">
        <v>30</v>
      </c>
      <c r="C45" s="135" t="s">
        <v>31</v>
      </c>
      <c r="D45" s="23">
        <v>170720</v>
      </c>
      <c r="E45" s="23">
        <v>426800</v>
      </c>
      <c r="F45" s="7">
        <v>0</v>
      </c>
      <c r="G45" s="23">
        <v>0</v>
      </c>
      <c r="H45" s="123"/>
      <c r="I45" s="8">
        <v>0</v>
      </c>
      <c r="J45" s="48" t="s">
        <v>130</v>
      </c>
      <c r="K45" s="1" t="s">
        <v>89</v>
      </c>
      <c r="L45" s="94"/>
      <c r="M45" s="1"/>
    </row>
    <row r="46" spans="1:13" customFormat="1">
      <c r="A46" s="73" t="s">
        <v>82</v>
      </c>
      <c r="B46" s="73" t="s">
        <v>30</v>
      </c>
      <c r="C46" s="135" t="s">
        <v>31</v>
      </c>
      <c r="D46" s="23">
        <v>128040</v>
      </c>
      <c r="E46" s="23">
        <v>426800</v>
      </c>
      <c r="F46" s="7">
        <v>0</v>
      </c>
      <c r="G46" s="23">
        <v>0</v>
      </c>
      <c r="H46" s="123"/>
      <c r="I46" s="8">
        <v>0</v>
      </c>
      <c r="J46" s="48" t="s">
        <v>130</v>
      </c>
      <c r="K46" s="1" t="s">
        <v>89</v>
      </c>
      <c r="L46" s="94"/>
      <c r="M46" s="1"/>
    </row>
    <row r="47" spans="1:13" customFormat="1">
      <c r="A47" s="73" t="s">
        <v>42</v>
      </c>
      <c r="B47" s="73" t="s">
        <v>43</v>
      </c>
      <c r="C47" s="73" t="s">
        <v>44</v>
      </c>
      <c r="D47" s="23">
        <v>4500</v>
      </c>
      <c r="E47" s="23">
        <v>0</v>
      </c>
      <c r="F47" s="7">
        <v>0</v>
      </c>
      <c r="G47" s="23">
        <v>4500</v>
      </c>
      <c r="H47" s="23"/>
      <c r="I47" s="8">
        <v>0</v>
      </c>
      <c r="J47" s="1"/>
      <c r="K47" s="1"/>
      <c r="L47" s="94"/>
      <c r="M47" s="5"/>
    </row>
    <row r="48" spans="1:13" customFormat="1">
      <c r="A48" s="73" t="s">
        <v>45</v>
      </c>
      <c r="B48" s="73" t="s">
        <v>46</v>
      </c>
      <c r="C48" s="73" t="s">
        <v>47</v>
      </c>
      <c r="D48" s="23">
        <v>32000</v>
      </c>
      <c r="E48" s="23">
        <v>0</v>
      </c>
      <c r="F48" s="7">
        <v>0</v>
      </c>
      <c r="G48" s="23">
        <v>32000</v>
      </c>
      <c r="H48" s="23">
        <v>0</v>
      </c>
      <c r="I48" s="8">
        <v>0</v>
      </c>
      <c r="J48" s="1"/>
      <c r="K48" s="1"/>
      <c r="L48" s="94"/>
      <c r="M48" s="5"/>
    </row>
    <row r="49" spans="1:13" customFormat="1">
      <c r="A49" s="73" t="s">
        <v>32</v>
      </c>
      <c r="B49" s="73" t="s">
        <v>33</v>
      </c>
      <c r="C49" s="73" t="s">
        <v>34</v>
      </c>
      <c r="D49" s="23">
        <v>33333.33</v>
      </c>
      <c r="E49" s="23">
        <v>0</v>
      </c>
      <c r="F49" s="7">
        <v>765.48</v>
      </c>
      <c r="G49" s="23">
        <v>33333</v>
      </c>
      <c r="H49" s="23">
        <v>0</v>
      </c>
      <c r="I49" s="8">
        <v>0</v>
      </c>
      <c r="J49" s="12" t="s">
        <v>95</v>
      </c>
      <c r="K49" s="1"/>
      <c r="L49" s="94"/>
    </row>
    <row r="50" spans="1:13" customFormat="1">
      <c r="A50" s="73" t="s">
        <v>35</v>
      </c>
      <c r="B50" s="73" t="s">
        <v>36</v>
      </c>
      <c r="C50" s="73" t="s">
        <v>37</v>
      </c>
      <c r="D50" s="23">
        <v>66000</v>
      </c>
      <c r="E50" s="23">
        <v>0</v>
      </c>
      <c r="F50" s="23">
        <v>0</v>
      </c>
      <c r="G50" s="23">
        <v>66000</v>
      </c>
      <c r="H50" s="23">
        <v>0</v>
      </c>
      <c r="I50" s="11">
        <v>0</v>
      </c>
      <c r="J50" s="1"/>
      <c r="K50" s="1"/>
      <c r="L50" s="94"/>
    </row>
    <row r="51" spans="1:13" s="5" customFormat="1">
      <c r="A51" s="2" t="s">
        <v>57</v>
      </c>
      <c r="B51" s="2" t="s">
        <v>58</v>
      </c>
      <c r="C51" s="2" t="s">
        <v>59</v>
      </c>
      <c r="D51" s="7">
        <v>19000</v>
      </c>
      <c r="E51" s="7">
        <v>0</v>
      </c>
      <c r="F51" s="23">
        <v>0</v>
      </c>
      <c r="G51" s="7">
        <v>19000</v>
      </c>
      <c r="H51" s="7">
        <v>0</v>
      </c>
      <c r="I51" s="8">
        <v>0</v>
      </c>
      <c r="J51" s="1"/>
      <c r="K51" s="1"/>
      <c r="L51" s="98"/>
      <c r="M51"/>
    </row>
    <row r="52" spans="1:13" s="5" customFormat="1">
      <c r="A52" s="101" t="s">
        <v>75</v>
      </c>
      <c r="B52" s="2" t="s">
        <v>76</v>
      </c>
      <c r="C52" s="137" t="s">
        <v>77</v>
      </c>
      <c r="D52" s="7">
        <v>3050</v>
      </c>
      <c r="E52" s="7">
        <v>3050</v>
      </c>
      <c r="F52" s="22">
        <v>2673.73</v>
      </c>
      <c r="G52" s="7">
        <v>0</v>
      </c>
      <c r="H52" s="7">
        <v>0</v>
      </c>
      <c r="I52" s="8">
        <v>0</v>
      </c>
      <c r="J52" s="14" t="s">
        <v>91</v>
      </c>
      <c r="K52" s="5" t="s">
        <v>90</v>
      </c>
      <c r="L52" s="94">
        <v>0</v>
      </c>
    </row>
    <row r="53" spans="1:13" s="5" customFormat="1">
      <c r="A53" s="101" t="s">
        <v>66</v>
      </c>
      <c r="B53" s="2" t="s">
        <v>67</v>
      </c>
      <c r="C53" s="137" t="s">
        <v>68</v>
      </c>
      <c r="D53" s="7">
        <v>34000</v>
      </c>
      <c r="E53" s="116">
        <v>31000</v>
      </c>
      <c r="F53" s="8">
        <v>26760</v>
      </c>
      <c r="G53" s="116">
        <v>3000</v>
      </c>
      <c r="H53" s="7">
        <v>0</v>
      </c>
      <c r="I53" s="8">
        <v>0</v>
      </c>
      <c r="J53" s="14" t="s">
        <v>92</v>
      </c>
      <c r="K53" s="1" t="s">
        <v>725</v>
      </c>
      <c r="L53" s="94">
        <f>26610-26760</f>
        <v>-150</v>
      </c>
      <c r="M53"/>
    </row>
    <row r="54" spans="1:13" s="5" customFormat="1">
      <c r="A54" s="2" t="s">
        <v>64</v>
      </c>
      <c r="B54" s="2" t="s">
        <v>43</v>
      </c>
      <c r="C54" s="137" t="s">
        <v>65</v>
      </c>
      <c r="D54" s="7">
        <v>1300</v>
      </c>
      <c r="E54" s="7">
        <v>1300</v>
      </c>
      <c r="F54" s="8">
        <v>858.93</v>
      </c>
      <c r="G54" s="7">
        <v>0</v>
      </c>
      <c r="H54" s="7">
        <v>0</v>
      </c>
      <c r="I54" s="8">
        <v>0</v>
      </c>
      <c r="J54" s="48" t="s">
        <v>93</v>
      </c>
      <c r="K54" s="5" t="s">
        <v>90</v>
      </c>
      <c r="L54" s="94">
        <v>0</v>
      </c>
    </row>
    <row r="55" spans="1:13" s="5" customFormat="1">
      <c r="A55" s="101" t="s">
        <v>61</v>
      </c>
      <c r="B55" s="2" t="s">
        <v>62</v>
      </c>
      <c r="C55" s="137" t="s">
        <v>63</v>
      </c>
      <c r="D55" s="7">
        <v>61800</v>
      </c>
      <c r="E55" s="7">
        <v>61800</v>
      </c>
      <c r="F55" s="8">
        <v>52538</v>
      </c>
      <c r="G55" s="7">
        <v>0</v>
      </c>
      <c r="H55" s="25"/>
      <c r="I55" s="8">
        <v>0</v>
      </c>
      <c r="J55" s="14" t="s">
        <v>94</v>
      </c>
      <c r="K55" s="1" t="s">
        <v>90</v>
      </c>
      <c r="L55" s="94" t="s">
        <v>724</v>
      </c>
    </row>
    <row r="56" spans="1:13" s="5" customFormat="1">
      <c r="A56" s="2" t="s">
        <v>54</v>
      </c>
      <c r="B56" s="2" t="s">
        <v>55</v>
      </c>
      <c r="C56" s="2" t="s">
        <v>56</v>
      </c>
      <c r="D56" s="7">
        <v>50000</v>
      </c>
      <c r="E56" s="7">
        <v>50000</v>
      </c>
      <c r="F56" s="8">
        <v>0</v>
      </c>
      <c r="G56" s="7">
        <v>0</v>
      </c>
      <c r="H56" s="7">
        <v>0</v>
      </c>
      <c r="I56" s="8">
        <v>0</v>
      </c>
      <c r="J56" s="1"/>
      <c r="K56" s="1"/>
      <c r="L56" s="94"/>
    </row>
    <row r="57" spans="1:13" s="5" customFormat="1">
      <c r="A57" s="4" t="s">
        <v>191</v>
      </c>
      <c r="B57" s="4" t="s">
        <v>36</v>
      </c>
      <c r="C57" s="4" t="s">
        <v>53</v>
      </c>
      <c r="D57" s="8">
        <v>25200</v>
      </c>
      <c r="E57" s="8">
        <v>74700</v>
      </c>
      <c r="F57" s="8">
        <v>0</v>
      </c>
      <c r="G57" s="8">
        <v>0</v>
      </c>
      <c r="H57" s="8">
        <v>0</v>
      </c>
      <c r="I57" s="8">
        <v>0</v>
      </c>
      <c r="L57" s="96"/>
    </row>
    <row r="58" spans="1:13" s="5" customFormat="1">
      <c r="A58" s="2" t="s">
        <v>52</v>
      </c>
      <c r="B58" s="2" t="s">
        <v>36</v>
      </c>
      <c r="C58" s="2" t="s">
        <v>53</v>
      </c>
      <c r="D58" s="7">
        <v>49500</v>
      </c>
      <c r="E58" s="7">
        <v>49500</v>
      </c>
      <c r="F58" s="8">
        <v>0</v>
      </c>
      <c r="G58" s="7">
        <v>0</v>
      </c>
      <c r="H58" s="7">
        <v>0</v>
      </c>
      <c r="I58" s="8">
        <v>0</v>
      </c>
      <c r="J58" s="1"/>
      <c r="K58" s="1"/>
      <c r="L58" s="94"/>
    </row>
    <row r="59" spans="1:13" s="5" customFormat="1">
      <c r="A59" s="101" t="s">
        <v>69</v>
      </c>
      <c r="B59" s="2" t="s">
        <v>70</v>
      </c>
      <c r="C59" s="2" t="s">
        <v>71</v>
      </c>
      <c r="D59" s="116">
        <v>26025</v>
      </c>
      <c r="E59" s="116">
        <v>26025</v>
      </c>
      <c r="F59" s="68">
        <v>0</v>
      </c>
      <c r="G59" s="68">
        <v>0</v>
      </c>
      <c r="H59" s="68">
        <v>0</v>
      </c>
      <c r="I59" s="68">
        <v>0</v>
      </c>
      <c r="J59" s="3" t="s">
        <v>179</v>
      </c>
      <c r="K59" s="3" t="s">
        <v>727</v>
      </c>
      <c r="L59" s="94">
        <v>0</v>
      </c>
      <c r="M59"/>
    </row>
    <row r="60" spans="1:13" s="5" customFormat="1">
      <c r="A60" s="106" t="s">
        <v>102</v>
      </c>
      <c r="B60" s="4" t="s">
        <v>21</v>
      </c>
      <c r="C60" s="134" t="s">
        <v>103</v>
      </c>
      <c r="D60" s="8">
        <v>19330</v>
      </c>
      <c r="E60" s="8">
        <v>19330</v>
      </c>
      <c r="F60" s="8">
        <v>13974</v>
      </c>
      <c r="G60" s="8">
        <v>0</v>
      </c>
      <c r="H60" s="8">
        <v>0</v>
      </c>
      <c r="I60" s="8">
        <v>0</v>
      </c>
      <c r="J60" s="17" t="s">
        <v>748</v>
      </c>
      <c r="K60" s="5" t="s">
        <v>90</v>
      </c>
      <c r="L60" s="94">
        <v>0</v>
      </c>
      <c r="M60"/>
    </row>
    <row r="61" spans="1:13" s="5" customFormat="1">
      <c r="A61" s="2" t="s">
        <v>78</v>
      </c>
      <c r="B61" s="2" t="s">
        <v>79</v>
      </c>
      <c r="C61" s="2" t="s">
        <v>80</v>
      </c>
      <c r="D61" s="7">
        <v>190000</v>
      </c>
      <c r="E61" s="7">
        <v>380000</v>
      </c>
      <c r="F61" s="7">
        <v>2423.16</v>
      </c>
      <c r="G61" s="7">
        <v>0</v>
      </c>
      <c r="H61" s="7">
        <v>0</v>
      </c>
      <c r="I61" s="8">
        <v>0</v>
      </c>
      <c r="J61" s="16" t="s">
        <v>129</v>
      </c>
      <c r="K61" s="1" t="s">
        <v>89</v>
      </c>
      <c r="L61" s="94"/>
      <c r="M61" s="1"/>
    </row>
    <row r="62" spans="1:13" s="5" customFormat="1">
      <c r="A62" s="2" t="s">
        <v>81</v>
      </c>
      <c r="B62" s="2" t="s">
        <v>79</v>
      </c>
      <c r="C62" s="2" t="s">
        <v>80</v>
      </c>
      <c r="D62" s="7">
        <v>190000</v>
      </c>
      <c r="E62" s="7">
        <v>380000</v>
      </c>
      <c r="F62" s="7">
        <v>0</v>
      </c>
      <c r="G62" s="7">
        <v>0</v>
      </c>
      <c r="H62" s="7">
        <v>0</v>
      </c>
      <c r="I62" s="8">
        <v>0</v>
      </c>
      <c r="J62" s="1"/>
      <c r="K62" s="1"/>
      <c r="L62" s="94"/>
      <c r="M62" s="1"/>
    </row>
    <row r="63" spans="1:13" s="5" customFormat="1">
      <c r="A63" s="4" t="s">
        <v>117</v>
      </c>
      <c r="B63" s="4" t="s">
        <v>118</v>
      </c>
      <c r="C63" s="4" t="s">
        <v>119</v>
      </c>
      <c r="D63" s="8">
        <v>4000</v>
      </c>
      <c r="E63" s="8">
        <v>0</v>
      </c>
      <c r="F63" s="8">
        <v>0</v>
      </c>
      <c r="G63" s="8">
        <v>4000</v>
      </c>
      <c r="H63" s="7">
        <v>0</v>
      </c>
      <c r="I63" s="8">
        <v>0</v>
      </c>
      <c r="J63" s="64" t="s">
        <v>692</v>
      </c>
      <c r="L63" s="98"/>
      <c r="M63"/>
    </row>
    <row r="64" spans="1:13" s="5" customFormat="1">
      <c r="A64" s="106" t="s">
        <v>99</v>
      </c>
      <c r="B64" s="4" t="s">
        <v>100</v>
      </c>
      <c r="C64" s="134" t="s">
        <v>101</v>
      </c>
      <c r="D64" s="8">
        <v>11700</v>
      </c>
      <c r="E64" s="8">
        <v>10000</v>
      </c>
      <c r="F64" s="8">
        <v>10344.49</v>
      </c>
      <c r="G64" s="8">
        <v>1700</v>
      </c>
      <c r="H64" s="8">
        <v>0</v>
      </c>
      <c r="I64" s="8">
        <v>0</v>
      </c>
      <c r="J64" s="17" t="s">
        <v>128</v>
      </c>
      <c r="K64" s="5" t="s">
        <v>90</v>
      </c>
      <c r="L64" s="94">
        <v>0</v>
      </c>
    </row>
    <row r="65" spans="1:13" s="5" customFormat="1">
      <c r="A65" s="2" t="s">
        <v>83</v>
      </c>
      <c r="B65" s="2" t="s">
        <v>84</v>
      </c>
      <c r="C65" s="2" t="s">
        <v>85</v>
      </c>
      <c r="D65" s="7">
        <v>3750</v>
      </c>
      <c r="E65" s="7">
        <v>0</v>
      </c>
      <c r="F65" s="7">
        <v>0</v>
      </c>
      <c r="G65" s="7">
        <v>3750</v>
      </c>
      <c r="H65" s="7">
        <v>0</v>
      </c>
      <c r="I65" s="8">
        <v>0</v>
      </c>
      <c r="J65" s="1"/>
      <c r="K65" s="1"/>
      <c r="L65" s="98"/>
      <c r="M65"/>
    </row>
    <row r="66" spans="1:13" s="5" customFormat="1">
      <c r="A66" s="4" t="s">
        <v>120</v>
      </c>
      <c r="B66" s="4" t="s">
        <v>121</v>
      </c>
      <c r="C66" s="4" t="s">
        <v>122</v>
      </c>
      <c r="D66" s="8">
        <v>2000</v>
      </c>
      <c r="E66" s="8">
        <v>0</v>
      </c>
      <c r="F66" s="8">
        <v>0</v>
      </c>
      <c r="G66" s="8">
        <v>2000</v>
      </c>
      <c r="H66" s="7">
        <v>0</v>
      </c>
      <c r="I66" s="8">
        <v>0</v>
      </c>
      <c r="L66" s="98"/>
      <c r="M66"/>
    </row>
    <row r="67" spans="1:13" s="5" customFormat="1">
      <c r="A67" s="4" t="s">
        <v>109</v>
      </c>
      <c r="B67" s="4" t="s">
        <v>43</v>
      </c>
      <c r="C67" s="4" t="s">
        <v>110</v>
      </c>
      <c r="D67" s="8">
        <v>4800</v>
      </c>
      <c r="E67" s="8">
        <v>0</v>
      </c>
      <c r="F67" s="8">
        <v>0</v>
      </c>
      <c r="G67" s="8">
        <v>4800</v>
      </c>
      <c r="H67" s="7">
        <v>0</v>
      </c>
      <c r="I67" s="8">
        <v>0</v>
      </c>
      <c r="L67" s="98"/>
      <c r="M67"/>
    </row>
    <row r="68" spans="1:13" s="5" customFormat="1">
      <c r="A68" s="20" t="s">
        <v>136</v>
      </c>
      <c r="B68" s="20" t="s">
        <v>97</v>
      </c>
      <c r="C68" s="20" t="s">
        <v>108</v>
      </c>
      <c r="D68" s="24">
        <v>518000</v>
      </c>
      <c r="E68" s="24">
        <v>680000</v>
      </c>
      <c r="F68" s="24">
        <v>0</v>
      </c>
      <c r="G68" s="24">
        <v>0</v>
      </c>
      <c r="H68" s="24">
        <v>0</v>
      </c>
      <c r="I68" s="8">
        <v>0</v>
      </c>
      <c r="J68"/>
      <c r="K68"/>
      <c r="L68" s="95"/>
      <c r="M68" s="63"/>
    </row>
    <row r="69" spans="1:13" s="5" customFormat="1">
      <c r="A69" s="4" t="s">
        <v>96</v>
      </c>
      <c r="B69" s="4" t="s">
        <v>97</v>
      </c>
      <c r="C69" s="6" t="s">
        <v>108</v>
      </c>
      <c r="D69" s="8">
        <v>162000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L69" s="98"/>
      <c r="M69"/>
    </row>
    <row r="70" spans="1:13" s="5" customFormat="1">
      <c r="A70" s="106" t="s">
        <v>107</v>
      </c>
      <c r="B70" s="4" t="s">
        <v>105</v>
      </c>
      <c r="C70" s="136" t="s">
        <v>98</v>
      </c>
      <c r="D70" s="8">
        <v>11500</v>
      </c>
      <c r="E70" s="8">
        <v>8100</v>
      </c>
      <c r="F70" s="8">
        <v>6690</v>
      </c>
      <c r="G70" s="8">
        <v>3400</v>
      </c>
      <c r="H70" s="8">
        <v>0</v>
      </c>
      <c r="I70" s="8">
        <v>0</v>
      </c>
      <c r="J70" s="17" t="s">
        <v>125</v>
      </c>
      <c r="K70" s="5" t="s">
        <v>90</v>
      </c>
      <c r="L70" s="94">
        <v>0</v>
      </c>
    </row>
    <row r="71" spans="1:13" s="5" customFormat="1">
      <c r="A71" s="4" t="s">
        <v>104</v>
      </c>
      <c r="B71" s="4" t="s">
        <v>105</v>
      </c>
      <c r="C71" s="134" t="s">
        <v>106</v>
      </c>
      <c r="D71" s="8">
        <v>1310</v>
      </c>
      <c r="E71" s="8">
        <v>1310</v>
      </c>
      <c r="F71" s="8">
        <v>1025</v>
      </c>
      <c r="G71" s="8">
        <v>0</v>
      </c>
      <c r="H71" s="8">
        <v>0</v>
      </c>
      <c r="I71" s="8">
        <v>0</v>
      </c>
      <c r="J71" s="17" t="s">
        <v>127</v>
      </c>
      <c r="K71" s="5" t="s">
        <v>90</v>
      </c>
      <c r="L71" s="94">
        <v>0</v>
      </c>
    </row>
    <row r="72" spans="1:13" s="5" customFormat="1">
      <c r="A72" s="15" t="s">
        <v>229</v>
      </c>
      <c r="B72" s="4" t="s">
        <v>230</v>
      </c>
      <c r="C72" s="4" t="s">
        <v>106</v>
      </c>
      <c r="D72" s="8">
        <v>0</v>
      </c>
      <c r="E72" s="8">
        <v>1310</v>
      </c>
      <c r="F72" s="8"/>
      <c r="G72" s="8">
        <v>0</v>
      </c>
      <c r="H72" s="8">
        <v>0</v>
      </c>
      <c r="I72" s="8">
        <v>0</v>
      </c>
      <c r="K72" s="64" t="s">
        <v>738</v>
      </c>
      <c r="L72" s="107">
        <v>0</v>
      </c>
    </row>
    <row r="73" spans="1:13" s="5" customFormat="1">
      <c r="A73" s="4" t="s">
        <v>111</v>
      </c>
      <c r="B73" s="4" t="s">
        <v>43</v>
      </c>
      <c r="C73" s="4" t="s">
        <v>112</v>
      </c>
      <c r="D73" s="8">
        <v>2800</v>
      </c>
      <c r="E73" s="8">
        <v>0</v>
      </c>
      <c r="F73" s="8">
        <v>0</v>
      </c>
      <c r="G73" s="8">
        <v>2800</v>
      </c>
      <c r="H73" s="7">
        <v>0</v>
      </c>
      <c r="I73" s="8">
        <v>0</v>
      </c>
      <c r="L73" s="98"/>
      <c r="M73"/>
    </row>
    <row r="74" spans="1:13" s="5" customFormat="1">
      <c r="A74" s="20" t="s">
        <v>161</v>
      </c>
      <c r="B74" s="20" t="s">
        <v>21</v>
      </c>
      <c r="C74" s="20" t="s">
        <v>162</v>
      </c>
      <c r="D74" s="24">
        <v>23000</v>
      </c>
      <c r="E74" s="24">
        <v>0</v>
      </c>
      <c r="F74" s="8">
        <v>0</v>
      </c>
      <c r="G74" s="24">
        <v>23000</v>
      </c>
      <c r="H74" s="24">
        <v>0</v>
      </c>
      <c r="I74" s="8">
        <v>0</v>
      </c>
      <c r="J74"/>
      <c r="K74"/>
      <c r="L74" s="98"/>
      <c r="M74"/>
    </row>
    <row r="75" spans="1:13" s="5" customFormat="1">
      <c r="A75" s="106" t="s">
        <v>123</v>
      </c>
      <c r="B75" s="4" t="s">
        <v>121</v>
      </c>
      <c r="C75" s="134" t="s">
        <v>124</v>
      </c>
      <c r="D75" s="8">
        <v>14600</v>
      </c>
      <c r="E75" s="8">
        <v>11100</v>
      </c>
      <c r="F75" s="8">
        <v>9047</v>
      </c>
      <c r="G75" s="8">
        <v>3500</v>
      </c>
      <c r="H75" s="8">
        <v>0</v>
      </c>
      <c r="I75" s="8">
        <v>0</v>
      </c>
      <c r="J75" s="17" t="s">
        <v>126</v>
      </c>
      <c r="K75" s="5" t="s">
        <v>90</v>
      </c>
      <c r="L75" s="94">
        <v>0</v>
      </c>
    </row>
    <row r="76" spans="1:13">
      <c r="A76" s="106" t="s">
        <v>132</v>
      </c>
      <c r="B76" s="77" t="s">
        <v>76</v>
      </c>
      <c r="C76" s="133" t="s">
        <v>133</v>
      </c>
      <c r="D76" s="8">
        <v>9350</v>
      </c>
      <c r="E76" s="8">
        <v>2850</v>
      </c>
      <c r="F76" s="8">
        <v>2385.61</v>
      </c>
      <c r="G76" s="7">
        <v>6500</v>
      </c>
      <c r="H76" s="80">
        <v>0</v>
      </c>
      <c r="I76" s="8">
        <v>0</v>
      </c>
      <c r="J76" s="48" t="s">
        <v>173</v>
      </c>
      <c r="K76" s="5" t="s">
        <v>90</v>
      </c>
      <c r="L76" s="94">
        <v>0</v>
      </c>
      <c r="M76" s="5"/>
    </row>
    <row r="77" spans="1:13">
      <c r="A77" s="20" t="s">
        <v>149</v>
      </c>
      <c r="B77" s="20" t="s">
        <v>9</v>
      </c>
      <c r="C77" s="20" t="s">
        <v>150</v>
      </c>
      <c r="D77" s="24">
        <v>13000</v>
      </c>
      <c r="E77" s="51">
        <v>0</v>
      </c>
      <c r="F77" s="8">
        <v>0</v>
      </c>
      <c r="G77" s="51">
        <v>0</v>
      </c>
      <c r="H77" s="51"/>
      <c r="I77" s="8">
        <v>0</v>
      </c>
      <c r="J77"/>
      <c r="K77"/>
      <c r="L77" s="98"/>
      <c r="M77"/>
    </row>
    <row r="78" spans="1:13">
      <c r="A78" s="20" t="s">
        <v>151</v>
      </c>
      <c r="B78" s="20" t="s">
        <v>9</v>
      </c>
      <c r="C78" s="132" t="s">
        <v>150</v>
      </c>
      <c r="D78" s="24">
        <v>6500</v>
      </c>
      <c r="E78" s="24">
        <v>0</v>
      </c>
      <c r="F78" s="8">
        <v>0</v>
      </c>
      <c r="G78" s="24">
        <v>19500</v>
      </c>
      <c r="H78" s="24">
        <v>800</v>
      </c>
      <c r="I78" s="8">
        <v>0</v>
      </c>
      <c r="J78" s="12" t="s">
        <v>176</v>
      </c>
      <c r="K78" s="5" t="s">
        <v>90</v>
      </c>
      <c r="L78" s="94">
        <v>0</v>
      </c>
      <c r="M78"/>
    </row>
    <row r="79" spans="1:13">
      <c r="A79" s="92" t="s">
        <v>145</v>
      </c>
      <c r="B79" s="20" t="s">
        <v>146</v>
      </c>
      <c r="C79" s="132" t="s">
        <v>147</v>
      </c>
      <c r="D79" s="24">
        <v>12050</v>
      </c>
      <c r="E79" s="24">
        <v>12050</v>
      </c>
      <c r="F79" s="8">
        <v>10204</v>
      </c>
      <c r="G79" s="24">
        <v>0</v>
      </c>
      <c r="H79" s="24">
        <v>0</v>
      </c>
      <c r="I79" s="8">
        <v>0</v>
      </c>
      <c r="J79" s="12" t="s">
        <v>175</v>
      </c>
      <c r="K79" s="5" t="s">
        <v>90</v>
      </c>
      <c r="L79" s="94">
        <v>0</v>
      </c>
      <c r="M79"/>
    </row>
    <row r="80" spans="1:13">
      <c r="A80" s="20" t="s">
        <v>137</v>
      </c>
      <c r="B80" s="20" t="s">
        <v>138</v>
      </c>
      <c r="C80" s="20" t="s">
        <v>139</v>
      </c>
      <c r="D80" s="24">
        <v>190000</v>
      </c>
      <c r="E80" s="24">
        <v>190000</v>
      </c>
      <c r="F80" s="24">
        <v>0</v>
      </c>
      <c r="G80" s="24">
        <v>0</v>
      </c>
      <c r="H80" s="57">
        <v>0</v>
      </c>
      <c r="I80" s="8">
        <v>0</v>
      </c>
      <c r="J80"/>
      <c r="K80"/>
    </row>
    <row r="81" spans="1:13">
      <c r="A81" s="20" t="s">
        <v>142</v>
      </c>
      <c r="B81" s="20" t="s">
        <v>143</v>
      </c>
      <c r="C81" s="20" t="s">
        <v>144</v>
      </c>
      <c r="D81" s="24">
        <v>225</v>
      </c>
      <c r="E81" s="24">
        <v>225</v>
      </c>
      <c r="F81" s="8">
        <v>186</v>
      </c>
      <c r="G81" s="24">
        <v>0</v>
      </c>
      <c r="H81" s="24">
        <v>0</v>
      </c>
      <c r="I81" s="8">
        <v>0</v>
      </c>
      <c r="J81" s="12" t="s">
        <v>174</v>
      </c>
      <c r="K81" s="5" t="s">
        <v>90</v>
      </c>
      <c r="L81" s="94">
        <v>0</v>
      </c>
    </row>
    <row r="82" spans="1:13">
      <c r="A82" s="20" t="s">
        <v>158</v>
      </c>
      <c r="B82" s="20" t="s">
        <v>159</v>
      </c>
      <c r="C82" s="20" t="s">
        <v>160</v>
      </c>
      <c r="D82" s="24">
        <v>2500</v>
      </c>
      <c r="E82" s="24">
        <v>0</v>
      </c>
      <c r="F82" s="8">
        <v>0</v>
      </c>
      <c r="G82" s="24">
        <v>2500</v>
      </c>
      <c r="H82" s="7">
        <v>0</v>
      </c>
      <c r="I82" s="8">
        <v>0</v>
      </c>
      <c r="J82"/>
      <c r="K82"/>
      <c r="L82" s="98"/>
      <c r="M82"/>
    </row>
    <row r="83" spans="1:13">
      <c r="A83" s="20" t="s">
        <v>166</v>
      </c>
      <c r="B83" s="20" t="s">
        <v>167</v>
      </c>
      <c r="C83" s="20" t="s">
        <v>168</v>
      </c>
      <c r="D83" s="24">
        <v>19000</v>
      </c>
      <c r="E83" s="24">
        <v>0</v>
      </c>
      <c r="F83" s="8">
        <v>0</v>
      </c>
      <c r="G83" s="24">
        <v>19000</v>
      </c>
      <c r="H83" s="24">
        <v>0</v>
      </c>
      <c r="I83" s="8">
        <v>0</v>
      </c>
      <c r="J83"/>
      <c r="K83"/>
      <c r="L83" s="98"/>
      <c r="M83"/>
    </row>
    <row r="84" spans="1:13">
      <c r="A84" s="20" t="s">
        <v>169</v>
      </c>
      <c r="B84" s="20" t="s">
        <v>170</v>
      </c>
      <c r="C84" s="20" t="s">
        <v>171</v>
      </c>
      <c r="D84" s="24">
        <v>10500</v>
      </c>
      <c r="E84" s="24">
        <v>0</v>
      </c>
      <c r="F84" s="8"/>
      <c r="G84" s="24">
        <v>10500</v>
      </c>
      <c r="H84" s="24">
        <v>43.47</v>
      </c>
      <c r="I84" s="8">
        <v>0</v>
      </c>
      <c r="J84" t="s">
        <v>740</v>
      </c>
      <c r="K84" t="s">
        <v>90</v>
      </c>
      <c r="L84" s="108" t="s">
        <v>724</v>
      </c>
      <c r="M84"/>
    </row>
    <row r="85" spans="1:13">
      <c r="A85" s="92" t="s">
        <v>163</v>
      </c>
      <c r="B85" s="20" t="s">
        <v>21</v>
      </c>
      <c r="C85" s="132" t="s">
        <v>164</v>
      </c>
      <c r="D85" s="24">
        <v>41600</v>
      </c>
      <c r="E85" s="24">
        <v>38100</v>
      </c>
      <c r="F85" s="8">
        <v>33580</v>
      </c>
      <c r="G85" s="24">
        <v>3500</v>
      </c>
      <c r="H85" s="57">
        <v>0</v>
      </c>
      <c r="I85" s="8">
        <v>0</v>
      </c>
      <c r="J85" s="12" t="s">
        <v>177</v>
      </c>
      <c r="K85" s="100" t="s">
        <v>90</v>
      </c>
      <c r="L85" s="94">
        <v>0</v>
      </c>
    </row>
    <row r="86" spans="1:13" s="5" customFormat="1">
      <c r="A86" s="20" t="s">
        <v>156</v>
      </c>
      <c r="B86" s="20" t="s">
        <v>43</v>
      </c>
      <c r="C86" s="20" t="s">
        <v>157</v>
      </c>
      <c r="D86" s="24">
        <v>2400</v>
      </c>
      <c r="E86" s="24">
        <v>0</v>
      </c>
      <c r="F86" s="8">
        <v>0</v>
      </c>
      <c r="G86" s="24">
        <v>2400</v>
      </c>
      <c r="H86" s="7">
        <v>0</v>
      </c>
      <c r="I86" s="8">
        <v>0</v>
      </c>
      <c r="J86"/>
      <c r="K86"/>
      <c r="L86" s="98"/>
      <c r="M86"/>
    </row>
    <row r="87" spans="1:13" customFormat="1">
      <c r="A87" s="102" t="s">
        <v>181</v>
      </c>
      <c r="B87" s="21" t="s">
        <v>105</v>
      </c>
      <c r="C87" s="50" t="s">
        <v>182</v>
      </c>
      <c r="D87" s="22">
        <v>7660</v>
      </c>
      <c r="E87" s="22">
        <v>7660</v>
      </c>
      <c r="F87" s="118">
        <v>5190.6099999999997</v>
      </c>
      <c r="G87" s="22">
        <v>0</v>
      </c>
      <c r="H87" s="22">
        <v>0</v>
      </c>
      <c r="I87" s="8">
        <v>0</v>
      </c>
      <c r="J87" s="16" t="s">
        <v>248</v>
      </c>
      <c r="K87" s="5" t="s">
        <v>90</v>
      </c>
      <c r="L87" s="94">
        <v>0</v>
      </c>
      <c r="M87" s="5"/>
    </row>
    <row r="88" spans="1:13" customFormat="1">
      <c r="A88" s="102" t="s">
        <v>183</v>
      </c>
      <c r="B88" s="21" t="s">
        <v>105</v>
      </c>
      <c r="C88" s="130" t="s">
        <v>184</v>
      </c>
      <c r="D88" s="22">
        <v>5400</v>
      </c>
      <c r="E88" s="22">
        <v>5400</v>
      </c>
      <c r="F88" s="22">
        <v>4483.82</v>
      </c>
      <c r="G88" s="22">
        <v>0</v>
      </c>
      <c r="H88" s="22">
        <v>0</v>
      </c>
      <c r="I88" s="8">
        <v>0</v>
      </c>
      <c r="J88" s="17" t="s">
        <v>246</v>
      </c>
      <c r="K88" s="5" t="s">
        <v>90</v>
      </c>
      <c r="L88" s="94">
        <v>0</v>
      </c>
      <c r="M88" s="5"/>
    </row>
    <row r="89" spans="1:13" customFormat="1">
      <c r="A89" s="19" t="s">
        <v>185</v>
      </c>
      <c r="B89" s="21" t="s">
        <v>186</v>
      </c>
      <c r="C89" s="21" t="s">
        <v>187</v>
      </c>
      <c r="D89" s="22">
        <v>7200</v>
      </c>
      <c r="E89" s="22">
        <v>0</v>
      </c>
      <c r="F89" s="22">
        <v>0</v>
      </c>
      <c r="G89" s="22">
        <v>7200</v>
      </c>
      <c r="H89" s="22">
        <v>0</v>
      </c>
      <c r="I89" s="8">
        <v>0</v>
      </c>
      <c r="J89" s="5"/>
      <c r="K89" s="5"/>
      <c r="L89" s="98"/>
    </row>
    <row r="90" spans="1:13" customFormat="1">
      <c r="A90" s="19" t="s">
        <v>197</v>
      </c>
      <c r="B90" s="21" t="s">
        <v>180</v>
      </c>
      <c r="C90" s="21" t="s">
        <v>198</v>
      </c>
      <c r="D90" s="22">
        <v>1000</v>
      </c>
      <c r="E90" s="22">
        <v>0</v>
      </c>
      <c r="F90" s="22">
        <v>0</v>
      </c>
      <c r="G90" s="22">
        <v>1000</v>
      </c>
      <c r="H90" s="22">
        <v>0</v>
      </c>
      <c r="I90" s="8">
        <v>0</v>
      </c>
      <c r="J90" s="5"/>
      <c r="K90" s="5"/>
      <c r="L90" s="98"/>
    </row>
    <row r="91" spans="1:13" customFormat="1">
      <c r="A91" s="21" t="s">
        <v>188</v>
      </c>
      <c r="B91" s="21" t="s">
        <v>189</v>
      </c>
      <c r="C91" s="21" t="s">
        <v>190</v>
      </c>
      <c r="D91" s="22">
        <v>450000</v>
      </c>
      <c r="E91" s="22">
        <v>450000</v>
      </c>
      <c r="F91" s="22">
        <v>0</v>
      </c>
      <c r="G91" s="22">
        <v>0</v>
      </c>
      <c r="H91" s="22">
        <v>0</v>
      </c>
      <c r="I91" s="8">
        <v>0</v>
      </c>
      <c r="J91" s="5"/>
      <c r="K91" s="5"/>
      <c r="L91" s="94"/>
      <c r="M91" s="1"/>
    </row>
    <row r="92" spans="1:13" s="5" customFormat="1">
      <c r="A92" s="15" t="s">
        <v>195</v>
      </c>
      <c r="B92" s="4" t="s">
        <v>73</v>
      </c>
      <c r="C92" s="4" t="s">
        <v>196</v>
      </c>
      <c r="D92" s="8">
        <v>6500</v>
      </c>
      <c r="E92" s="8">
        <v>0</v>
      </c>
      <c r="F92" s="8">
        <v>0</v>
      </c>
      <c r="G92" s="8">
        <v>6500</v>
      </c>
      <c r="H92" s="8">
        <v>0</v>
      </c>
      <c r="I92" s="8">
        <v>0</v>
      </c>
      <c r="L92" s="98"/>
      <c r="M92"/>
    </row>
    <row r="93" spans="1:13" s="5" customFormat="1">
      <c r="A93" s="15" t="s">
        <v>212</v>
      </c>
      <c r="B93" s="4" t="s">
        <v>213</v>
      </c>
      <c r="C93" s="4" t="s">
        <v>214</v>
      </c>
      <c r="D93" s="8">
        <v>3000</v>
      </c>
      <c r="E93" s="8">
        <v>0</v>
      </c>
      <c r="F93" s="8">
        <v>0</v>
      </c>
      <c r="G93" s="8">
        <v>4000</v>
      </c>
      <c r="H93" s="7">
        <v>0</v>
      </c>
      <c r="I93" s="8">
        <v>0</v>
      </c>
      <c r="L93" s="98"/>
      <c r="M93"/>
    </row>
    <row r="94" spans="1:13" s="5" customFormat="1">
      <c r="A94" s="20" t="s">
        <v>681</v>
      </c>
      <c r="B94" s="20" t="s">
        <v>213</v>
      </c>
      <c r="C94" s="72" t="s">
        <v>214</v>
      </c>
      <c r="D94" s="24">
        <v>1000</v>
      </c>
      <c r="E94" s="24">
        <v>0</v>
      </c>
      <c r="F94" s="24">
        <v>0</v>
      </c>
      <c r="G94" s="24">
        <v>2860</v>
      </c>
      <c r="H94" s="24">
        <v>0</v>
      </c>
      <c r="I94" s="82"/>
      <c r="J94"/>
      <c r="K94"/>
      <c r="L94" s="98"/>
      <c r="M94"/>
    </row>
    <row r="95" spans="1:13" s="5" customFormat="1">
      <c r="A95" s="75" t="s">
        <v>516</v>
      </c>
      <c r="B95" s="75" t="s">
        <v>200</v>
      </c>
      <c r="C95" s="75" t="s">
        <v>245</v>
      </c>
      <c r="D95" s="79">
        <v>180000</v>
      </c>
      <c r="E95" s="79">
        <v>300000</v>
      </c>
      <c r="F95" s="87">
        <v>17889.55</v>
      </c>
      <c r="G95" s="120">
        <v>0</v>
      </c>
      <c r="H95" s="120">
        <v>0</v>
      </c>
      <c r="I95" s="83"/>
      <c r="J95" s="69" t="s">
        <v>714</v>
      </c>
      <c r="K95"/>
      <c r="L95" s="94"/>
      <c r="M95" s="1"/>
    </row>
    <row r="96" spans="1:13" s="5" customFormat="1" ht="30">
      <c r="A96" s="4" t="s">
        <v>199</v>
      </c>
      <c r="B96" s="4" t="s">
        <v>200</v>
      </c>
      <c r="C96" s="6" t="s">
        <v>245</v>
      </c>
      <c r="D96" s="8">
        <v>90000</v>
      </c>
      <c r="E96" s="8">
        <v>90000</v>
      </c>
      <c r="F96" s="8">
        <v>0</v>
      </c>
      <c r="G96" s="8">
        <v>0</v>
      </c>
      <c r="H96" s="8">
        <v>0</v>
      </c>
      <c r="I96" s="8">
        <v>20908.04</v>
      </c>
      <c r="J96" s="16" t="s">
        <v>515</v>
      </c>
      <c r="L96" s="94"/>
      <c r="M96" s="1"/>
    </row>
    <row r="97" spans="1:13" customFormat="1">
      <c r="A97" s="19" t="s">
        <v>201</v>
      </c>
      <c r="B97" s="21" t="s">
        <v>121</v>
      </c>
      <c r="C97" s="21" t="s">
        <v>202</v>
      </c>
      <c r="D97" s="22">
        <v>10000</v>
      </c>
      <c r="E97" s="22">
        <v>0</v>
      </c>
      <c r="F97" s="22">
        <v>0</v>
      </c>
      <c r="G97" s="22">
        <v>10000</v>
      </c>
      <c r="H97" s="22">
        <v>0</v>
      </c>
      <c r="I97" s="11">
        <v>0</v>
      </c>
      <c r="J97" s="5"/>
      <c r="K97" s="5"/>
      <c r="L97" s="98"/>
    </row>
    <row r="98" spans="1:13" customFormat="1">
      <c r="A98" s="102" t="s">
        <v>203</v>
      </c>
      <c r="B98" s="21" t="s">
        <v>204</v>
      </c>
      <c r="C98" s="130" t="s">
        <v>205</v>
      </c>
      <c r="D98" s="22">
        <v>4700</v>
      </c>
      <c r="E98" s="22">
        <v>4700</v>
      </c>
      <c r="F98" s="22">
        <v>3937.5</v>
      </c>
      <c r="G98" s="22">
        <v>0</v>
      </c>
      <c r="H98" s="22">
        <v>0</v>
      </c>
      <c r="I98" s="11">
        <v>0</v>
      </c>
      <c r="J98" s="17" t="s">
        <v>247</v>
      </c>
      <c r="K98" s="5" t="s">
        <v>90</v>
      </c>
      <c r="L98" s="94">
        <v>0</v>
      </c>
      <c r="M98" s="5"/>
    </row>
    <row r="99" spans="1:13" customFormat="1">
      <c r="A99" s="10" t="s">
        <v>558</v>
      </c>
      <c r="B99" s="10" t="s">
        <v>180</v>
      </c>
      <c r="C99" s="10" t="s">
        <v>559</v>
      </c>
      <c r="D99" s="18">
        <v>1000</v>
      </c>
      <c r="E99" s="18">
        <v>0</v>
      </c>
      <c r="F99" s="18">
        <v>0</v>
      </c>
      <c r="G99" s="18">
        <v>1000</v>
      </c>
      <c r="H99" s="18">
        <v>0</v>
      </c>
      <c r="I99" s="89"/>
      <c r="L99" s="98"/>
    </row>
    <row r="100" spans="1:13" customFormat="1">
      <c r="A100" s="102" t="s">
        <v>210</v>
      </c>
      <c r="B100" s="21" t="s">
        <v>21</v>
      </c>
      <c r="C100" s="130" t="s">
        <v>211</v>
      </c>
      <c r="D100" s="22">
        <v>14500</v>
      </c>
      <c r="E100" s="22">
        <v>14500</v>
      </c>
      <c r="F100" s="22">
        <v>6727</v>
      </c>
      <c r="G100" s="11">
        <v>0</v>
      </c>
      <c r="H100" s="11">
        <v>0</v>
      </c>
      <c r="I100" s="11">
        <v>0</v>
      </c>
      <c r="J100" s="16" t="s">
        <v>249</v>
      </c>
      <c r="K100" s="5" t="s">
        <v>90</v>
      </c>
      <c r="L100" s="94">
        <v>0</v>
      </c>
    </row>
    <row r="101" spans="1:13" customFormat="1">
      <c r="A101" s="19" t="s">
        <v>207</v>
      </c>
      <c r="B101" s="21" t="s">
        <v>208</v>
      </c>
      <c r="C101" s="21" t="s">
        <v>209</v>
      </c>
      <c r="D101" s="22">
        <v>8000</v>
      </c>
      <c r="E101" s="22">
        <v>0</v>
      </c>
      <c r="F101" s="22">
        <v>0</v>
      </c>
      <c r="G101" s="22">
        <v>8000</v>
      </c>
      <c r="H101" s="22">
        <v>0</v>
      </c>
      <c r="I101" s="11">
        <v>0</v>
      </c>
      <c r="J101" s="5"/>
      <c r="K101" s="5"/>
      <c r="L101" s="98"/>
    </row>
    <row r="102" spans="1:13" customFormat="1">
      <c r="A102" s="19" t="s">
        <v>219</v>
      </c>
      <c r="B102" s="21" t="s">
        <v>220</v>
      </c>
      <c r="C102" s="21" t="s">
        <v>221</v>
      </c>
      <c r="D102" s="22">
        <v>7500</v>
      </c>
      <c r="E102" s="22">
        <v>0</v>
      </c>
      <c r="F102" s="22">
        <v>0</v>
      </c>
      <c r="G102" s="22">
        <v>15000</v>
      </c>
      <c r="H102" s="22">
        <v>0</v>
      </c>
      <c r="I102" s="11">
        <v>0</v>
      </c>
      <c r="J102" s="5"/>
      <c r="K102" s="5"/>
      <c r="L102" s="98"/>
    </row>
    <row r="103" spans="1:13" customFormat="1">
      <c r="A103" s="10" t="s">
        <v>557</v>
      </c>
      <c r="B103" s="10" t="s">
        <v>220</v>
      </c>
      <c r="C103" s="10" t="s">
        <v>221</v>
      </c>
      <c r="D103" s="18">
        <v>7500</v>
      </c>
      <c r="E103" s="18">
        <v>0</v>
      </c>
      <c r="F103" s="18">
        <v>0</v>
      </c>
      <c r="G103" s="18">
        <v>15000</v>
      </c>
      <c r="H103" s="18">
        <v>0</v>
      </c>
      <c r="I103" s="89"/>
      <c r="L103" s="98"/>
    </row>
    <row r="104" spans="1:13" customFormat="1">
      <c r="A104" s="10" t="s">
        <v>554</v>
      </c>
      <c r="B104" s="10" t="s">
        <v>555</v>
      </c>
      <c r="C104" s="10" t="s">
        <v>556</v>
      </c>
      <c r="D104" s="18">
        <v>1500</v>
      </c>
      <c r="E104" s="18">
        <v>0</v>
      </c>
      <c r="F104" s="18">
        <v>0</v>
      </c>
      <c r="G104" s="18">
        <v>1500</v>
      </c>
      <c r="H104" s="18">
        <v>0</v>
      </c>
      <c r="I104" s="89"/>
      <c r="L104" s="98"/>
    </row>
    <row r="105" spans="1:13" customFormat="1">
      <c r="A105" s="19" t="s">
        <v>226</v>
      </c>
      <c r="B105" s="21" t="s">
        <v>227</v>
      </c>
      <c r="C105" s="21" t="s">
        <v>228</v>
      </c>
      <c r="D105" s="22">
        <v>5500</v>
      </c>
      <c r="E105" s="22">
        <v>0</v>
      </c>
      <c r="F105" s="22">
        <v>0</v>
      </c>
      <c r="G105" s="22">
        <v>5500</v>
      </c>
      <c r="H105" s="23">
        <v>0</v>
      </c>
      <c r="I105" s="11">
        <v>0</v>
      </c>
      <c r="J105" s="5"/>
      <c r="K105" s="5"/>
      <c r="L105" s="98"/>
    </row>
    <row r="106" spans="1:13" customFormat="1">
      <c r="A106" s="19" t="s">
        <v>217</v>
      </c>
      <c r="B106" s="21" t="s">
        <v>9</v>
      </c>
      <c r="C106" s="21" t="s">
        <v>218</v>
      </c>
      <c r="D106" s="22">
        <v>7000</v>
      </c>
      <c r="E106" s="22">
        <v>0</v>
      </c>
      <c r="F106" s="22">
        <v>0</v>
      </c>
      <c r="G106" s="22">
        <v>7000</v>
      </c>
      <c r="H106" s="22">
        <v>0</v>
      </c>
      <c r="I106" s="11">
        <v>0</v>
      </c>
      <c r="J106" s="5"/>
      <c r="K106" s="5"/>
      <c r="L106" s="98"/>
    </row>
    <row r="107" spans="1:13" customFormat="1">
      <c r="A107" s="58" t="s">
        <v>578</v>
      </c>
      <c r="B107" s="58" t="s">
        <v>114</v>
      </c>
      <c r="C107" s="58" t="s">
        <v>218</v>
      </c>
      <c r="D107" s="59">
        <v>750</v>
      </c>
      <c r="E107" s="59">
        <v>0</v>
      </c>
      <c r="F107" s="59">
        <v>0</v>
      </c>
      <c r="G107" s="59">
        <v>7000</v>
      </c>
      <c r="H107" s="59">
        <v>0</v>
      </c>
      <c r="I107" s="89" t="s">
        <v>579</v>
      </c>
      <c r="L107" s="98"/>
    </row>
    <row r="108" spans="1:13" customFormat="1">
      <c r="A108" s="102" t="s">
        <v>239</v>
      </c>
      <c r="B108" s="21" t="s">
        <v>67</v>
      </c>
      <c r="C108" s="130" t="s">
        <v>240</v>
      </c>
      <c r="D108" s="22">
        <v>50000</v>
      </c>
      <c r="E108" s="22">
        <v>42500</v>
      </c>
      <c r="F108" s="22">
        <v>38798.39</v>
      </c>
      <c r="G108" s="22">
        <v>7500</v>
      </c>
      <c r="H108" s="22">
        <v>0</v>
      </c>
      <c r="I108" s="11">
        <v>0</v>
      </c>
      <c r="J108" s="17" t="s">
        <v>250</v>
      </c>
      <c r="K108" s="5" t="s">
        <v>90</v>
      </c>
      <c r="L108" s="94">
        <v>0</v>
      </c>
      <c r="M108" s="5"/>
    </row>
    <row r="109" spans="1:13" customFormat="1">
      <c r="A109" s="19" t="s">
        <v>215</v>
      </c>
      <c r="B109" s="21" t="s">
        <v>180</v>
      </c>
      <c r="C109" s="21" t="s">
        <v>216</v>
      </c>
      <c r="D109" s="22">
        <v>250</v>
      </c>
      <c r="E109" s="22">
        <v>0</v>
      </c>
      <c r="F109" s="22">
        <v>0</v>
      </c>
      <c r="G109" s="22">
        <v>250</v>
      </c>
      <c r="H109" s="22">
        <v>0</v>
      </c>
      <c r="I109" s="11">
        <v>0</v>
      </c>
      <c r="J109" s="5"/>
      <c r="K109" s="5"/>
      <c r="L109" s="98"/>
    </row>
    <row r="110" spans="1:13" customFormat="1">
      <c r="A110" s="10" t="s">
        <v>551</v>
      </c>
      <c r="B110" s="10" t="s">
        <v>552</v>
      </c>
      <c r="C110" s="10" t="s">
        <v>553</v>
      </c>
      <c r="D110" s="18">
        <v>5000</v>
      </c>
      <c r="E110" s="18">
        <v>0</v>
      </c>
      <c r="F110" s="18">
        <v>0</v>
      </c>
      <c r="G110" s="18">
        <v>5000</v>
      </c>
      <c r="H110" s="18">
        <v>0</v>
      </c>
      <c r="I110" s="89"/>
      <c r="L110" s="98"/>
    </row>
    <row r="111" spans="1:13" customFormat="1">
      <c r="A111" s="19" t="s">
        <v>233</v>
      </c>
      <c r="B111" s="21" t="s">
        <v>234</v>
      </c>
      <c r="C111" s="130" t="s">
        <v>235</v>
      </c>
      <c r="D111" s="22">
        <v>140</v>
      </c>
      <c r="E111" s="22">
        <v>140</v>
      </c>
      <c r="F111" s="22">
        <v>103.5</v>
      </c>
      <c r="G111" s="22">
        <v>0</v>
      </c>
      <c r="H111" s="22">
        <v>0</v>
      </c>
      <c r="I111" s="11">
        <v>0</v>
      </c>
      <c r="J111" s="17" t="s">
        <v>251</v>
      </c>
      <c r="K111" s="5" t="s">
        <v>90</v>
      </c>
      <c r="L111" s="94">
        <v>0</v>
      </c>
      <c r="M111" s="1"/>
    </row>
    <row r="112" spans="1:13" customFormat="1">
      <c r="A112" s="102" t="s">
        <v>236</v>
      </c>
      <c r="B112" s="21" t="s">
        <v>21</v>
      </c>
      <c r="C112" s="131" t="s">
        <v>237</v>
      </c>
      <c r="D112" s="22">
        <v>110000</v>
      </c>
      <c r="E112" s="22">
        <v>92000</v>
      </c>
      <c r="F112" s="22">
        <v>81743.62</v>
      </c>
      <c r="G112" s="22">
        <v>18000</v>
      </c>
      <c r="H112" s="22">
        <v>0</v>
      </c>
      <c r="I112" s="11">
        <v>0</v>
      </c>
      <c r="J112" s="16" t="s">
        <v>741</v>
      </c>
      <c r="K112" s="5" t="s">
        <v>742</v>
      </c>
      <c r="L112" s="94">
        <f>7928.25+168</f>
        <v>8096.25</v>
      </c>
      <c r="M112" s="1"/>
    </row>
    <row r="113" spans="1:13" customFormat="1">
      <c r="A113" s="21" t="s">
        <v>231</v>
      </c>
      <c r="B113" s="21" t="s">
        <v>36</v>
      </c>
      <c r="C113" s="21" t="s">
        <v>232</v>
      </c>
      <c r="D113" s="22">
        <v>40000</v>
      </c>
      <c r="E113" s="22">
        <v>40000</v>
      </c>
      <c r="F113" s="22">
        <v>0</v>
      </c>
      <c r="G113" s="22">
        <v>0</v>
      </c>
      <c r="H113" s="22">
        <v>0</v>
      </c>
      <c r="I113" s="11">
        <v>0</v>
      </c>
      <c r="J113" s="5"/>
      <c r="K113" s="5"/>
      <c r="L113" s="94"/>
      <c r="M113" s="5"/>
    </row>
    <row r="114" spans="1:13" customFormat="1">
      <c r="A114" s="102" t="s">
        <v>241</v>
      </c>
      <c r="B114" s="21" t="s">
        <v>73</v>
      </c>
      <c r="C114" s="130" t="s">
        <v>242</v>
      </c>
      <c r="D114" s="22">
        <v>6666.67</v>
      </c>
      <c r="E114" s="22">
        <v>5566.67</v>
      </c>
      <c r="F114" s="22">
        <v>4634.3500000000004</v>
      </c>
      <c r="G114" s="22">
        <v>1100</v>
      </c>
      <c r="H114" s="22">
        <v>0</v>
      </c>
      <c r="I114" s="11">
        <v>0</v>
      </c>
      <c r="J114" s="17" t="s">
        <v>747</v>
      </c>
      <c r="K114" s="64" t="s">
        <v>737</v>
      </c>
      <c r="L114" s="94">
        <v>0</v>
      </c>
      <c r="M114" s="5"/>
    </row>
    <row r="115" spans="1:13" customFormat="1">
      <c r="A115" s="21" t="s">
        <v>243</v>
      </c>
      <c r="B115" s="21" t="s">
        <v>159</v>
      </c>
      <c r="C115" s="21" t="s">
        <v>244</v>
      </c>
      <c r="D115" s="22">
        <v>3500</v>
      </c>
      <c r="E115" s="22">
        <v>0</v>
      </c>
      <c r="F115" s="22">
        <v>0</v>
      </c>
      <c r="G115" s="22">
        <v>3500</v>
      </c>
      <c r="H115" s="23">
        <v>0</v>
      </c>
      <c r="I115" s="11">
        <v>0</v>
      </c>
      <c r="J115" s="64" t="s">
        <v>692</v>
      </c>
      <c r="K115" s="5"/>
      <c r="L115" s="98"/>
    </row>
    <row r="116" spans="1:13" customFormat="1" ht="30">
      <c r="A116" s="65" t="s">
        <v>531</v>
      </c>
      <c r="B116" s="65" t="s">
        <v>532</v>
      </c>
      <c r="C116" s="65" t="s">
        <v>244</v>
      </c>
      <c r="D116" s="66">
        <v>0</v>
      </c>
      <c r="E116" s="66">
        <v>0</v>
      </c>
      <c r="F116" s="66">
        <v>0</v>
      </c>
      <c r="G116" s="66">
        <v>0</v>
      </c>
      <c r="H116" s="121">
        <v>0</v>
      </c>
      <c r="I116" s="91">
        <f>+D116-E116-G116</f>
        <v>0</v>
      </c>
      <c r="L116" s="98"/>
    </row>
    <row r="117" spans="1:13" customFormat="1">
      <c r="A117" s="10" t="s">
        <v>524</v>
      </c>
      <c r="B117" s="10" t="s">
        <v>525</v>
      </c>
      <c r="C117" s="10" t="s">
        <v>526</v>
      </c>
      <c r="D117" s="18">
        <v>1300</v>
      </c>
      <c r="E117" s="18">
        <v>0</v>
      </c>
      <c r="F117" s="18">
        <v>0</v>
      </c>
      <c r="G117" s="18">
        <v>1300</v>
      </c>
      <c r="H117" s="57">
        <v>0</v>
      </c>
      <c r="I117" s="89"/>
      <c r="L117" s="98"/>
    </row>
    <row r="118" spans="1:13" customFormat="1">
      <c r="A118" s="10" t="s">
        <v>528</v>
      </c>
      <c r="B118" s="10" t="s">
        <v>529</v>
      </c>
      <c r="C118" s="10" t="s">
        <v>530</v>
      </c>
      <c r="D118" s="18">
        <v>4500</v>
      </c>
      <c r="E118" s="18">
        <v>0</v>
      </c>
      <c r="F118" s="18">
        <v>0</v>
      </c>
      <c r="G118" s="18">
        <v>4500</v>
      </c>
      <c r="H118" s="57">
        <v>0</v>
      </c>
      <c r="I118" s="89"/>
      <c r="L118" s="98"/>
    </row>
    <row r="119" spans="1:13" customFormat="1">
      <c r="A119" s="10" t="s">
        <v>522</v>
      </c>
      <c r="B119" s="10" t="s">
        <v>84</v>
      </c>
      <c r="C119" s="128" t="s">
        <v>523</v>
      </c>
      <c r="D119" s="18">
        <v>610</v>
      </c>
      <c r="E119" s="18">
        <v>610</v>
      </c>
      <c r="F119" s="18">
        <v>457.5</v>
      </c>
      <c r="G119" s="18">
        <v>0</v>
      </c>
      <c r="H119" s="18">
        <v>0</v>
      </c>
      <c r="I119" s="89"/>
      <c r="J119" t="s">
        <v>696</v>
      </c>
      <c r="K119" s="5" t="s">
        <v>90</v>
      </c>
      <c r="L119" s="94">
        <v>0</v>
      </c>
      <c r="M119" s="1"/>
    </row>
    <row r="120" spans="1:13" customFormat="1">
      <c r="A120" s="93" t="s">
        <v>517</v>
      </c>
      <c r="B120" s="10" t="s">
        <v>9</v>
      </c>
      <c r="C120" s="128" t="s">
        <v>518</v>
      </c>
      <c r="D120" s="18">
        <v>204000</v>
      </c>
      <c r="E120" s="18">
        <v>184000</v>
      </c>
      <c r="F120" s="18">
        <v>149914.35</v>
      </c>
      <c r="G120" s="18">
        <v>20000</v>
      </c>
      <c r="H120" s="18">
        <v>0</v>
      </c>
      <c r="I120" s="89"/>
      <c r="J120" t="s">
        <v>694</v>
      </c>
      <c r="K120" t="s">
        <v>90</v>
      </c>
      <c r="L120" s="94">
        <v>0</v>
      </c>
      <c r="M120" s="1"/>
    </row>
    <row r="121" spans="1:13" customFormat="1">
      <c r="A121" s="93" t="s">
        <v>520</v>
      </c>
      <c r="B121" s="10" t="s">
        <v>180</v>
      </c>
      <c r="C121" s="128" t="s">
        <v>521</v>
      </c>
      <c r="D121" s="18">
        <v>36680</v>
      </c>
      <c r="E121" s="18">
        <v>33000</v>
      </c>
      <c r="F121" s="18">
        <v>30935</v>
      </c>
      <c r="G121" s="18">
        <v>3680</v>
      </c>
      <c r="H121" s="18">
        <v>0</v>
      </c>
      <c r="I121" s="89"/>
      <c r="J121" t="s">
        <v>695</v>
      </c>
      <c r="K121" s="100" t="s">
        <v>90</v>
      </c>
      <c r="L121" s="94">
        <v>0</v>
      </c>
      <c r="M121" s="1"/>
    </row>
    <row r="122" spans="1:13" customFormat="1">
      <c r="A122" s="93" t="s">
        <v>564</v>
      </c>
      <c r="B122" s="10" t="s">
        <v>9</v>
      </c>
      <c r="C122" s="128" t="s">
        <v>565</v>
      </c>
      <c r="D122" s="18">
        <v>22900</v>
      </c>
      <c r="E122" s="18">
        <v>22900</v>
      </c>
      <c r="F122" s="18">
        <v>19176.52</v>
      </c>
      <c r="G122" s="18">
        <v>0</v>
      </c>
      <c r="H122" s="18">
        <v>0</v>
      </c>
      <c r="I122" s="89"/>
      <c r="J122" t="s">
        <v>697</v>
      </c>
      <c r="K122" s="5" t="s">
        <v>90</v>
      </c>
      <c r="L122" s="94">
        <v>0</v>
      </c>
    </row>
    <row r="123" spans="1:13" customFormat="1">
      <c r="A123" s="10" t="s">
        <v>547</v>
      </c>
      <c r="B123" s="10" t="s">
        <v>525</v>
      </c>
      <c r="C123" s="10" t="s">
        <v>548</v>
      </c>
      <c r="D123" s="18">
        <v>2500</v>
      </c>
      <c r="E123" s="18">
        <v>0</v>
      </c>
      <c r="F123" s="18">
        <v>0</v>
      </c>
      <c r="G123" s="18">
        <v>2500</v>
      </c>
      <c r="H123" s="18">
        <v>0</v>
      </c>
      <c r="I123" s="89"/>
      <c r="L123" s="98"/>
    </row>
    <row r="124" spans="1:13" customFormat="1">
      <c r="A124" s="10" t="s">
        <v>575</v>
      </c>
      <c r="B124" s="10" t="s">
        <v>9</v>
      </c>
      <c r="C124" s="128" t="s">
        <v>576</v>
      </c>
      <c r="D124" s="18">
        <v>150</v>
      </c>
      <c r="E124" s="18">
        <v>150</v>
      </c>
      <c r="F124" s="18">
        <v>131.41999999999999</v>
      </c>
      <c r="G124" s="18">
        <v>0</v>
      </c>
      <c r="H124" s="18">
        <v>0</v>
      </c>
      <c r="I124" s="89"/>
      <c r="J124" t="s">
        <v>701</v>
      </c>
      <c r="K124" s="5" t="s">
        <v>90</v>
      </c>
      <c r="L124" s="94">
        <v>0</v>
      </c>
      <c r="M124" s="1"/>
    </row>
    <row r="125" spans="1:13" customFormat="1">
      <c r="A125" s="10" t="s">
        <v>562</v>
      </c>
      <c r="B125" s="10" t="s">
        <v>180</v>
      </c>
      <c r="C125" s="10" t="s">
        <v>563</v>
      </c>
      <c r="D125" s="18">
        <v>1250</v>
      </c>
      <c r="E125" s="18">
        <v>0</v>
      </c>
      <c r="F125" s="18">
        <v>0</v>
      </c>
      <c r="G125" s="18">
        <v>1250</v>
      </c>
      <c r="H125" s="18">
        <v>0</v>
      </c>
      <c r="I125" s="89"/>
      <c r="L125" s="98"/>
    </row>
    <row r="126" spans="1:13" customFormat="1">
      <c r="A126" s="10" t="s">
        <v>549</v>
      </c>
      <c r="B126" s="10" t="s">
        <v>84</v>
      </c>
      <c r="C126" s="10" t="s">
        <v>550</v>
      </c>
      <c r="D126" s="18">
        <v>9000</v>
      </c>
      <c r="E126" s="18">
        <v>0</v>
      </c>
      <c r="F126" s="18">
        <v>0</v>
      </c>
      <c r="G126" s="18">
        <v>9000</v>
      </c>
      <c r="H126" s="18">
        <v>0</v>
      </c>
      <c r="I126" s="89"/>
      <c r="L126" s="98"/>
    </row>
    <row r="127" spans="1:13" customFormat="1">
      <c r="A127" s="10" t="s">
        <v>566</v>
      </c>
      <c r="B127" s="10" t="s">
        <v>9</v>
      </c>
      <c r="C127" s="10" t="s">
        <v>567</v>
      </c>
      <c r="D127" s="18">
        <v>25000</v>
      </c>
      <c r="E127" s="18">
        <v>0</v>
      </c>
      <c r="F127" s="18">
        <v>0</v>
      </c>
      <c r="G127" s="18">
        <v>25000</v>
      </c>
      <c r="H127" s="18">
        <v>0</v>
      </c>
      <c r="I127" s="89"/>
      <c r="L127" s="98"/>
    </row>
    <row r="128" spans="1:13" customFormat="1">
      <c r="A128" s="93" t="s">
        <v>571</v>
      </c>
      <c r="B128" s="10" t="s">
        <v>9</v>
      </c>
      <c r="C128" s="128" t="s">
        <v>572</v>
      </c>
      <c r="D128" s="18">
        <v>6800</v>
      </c>
      <c r="E128" s="18">
        <v>6800</v>
      </c>
      <c r="F128" s="18">
        <v>6007.32</v>
      </c>
      <c r="G128" s="18">
        <v>0</v>
      </c>
      <c r="H128" s="18">
        <v>0</v>
      </c>
      <c r="I128" s="89"/>
      <c r="J128" t="s">
        <v>699</v>
      </c>
      <c r="K128" s="5" t="s">
        <v>90</v>
      </c>
      <c r="L128" s="94">
        <v>0</v>
      </c>
      <c r="M128" s="5"/>
    </row>
    <row r="129" spans="1:13" customFormat="1">
      <c r="A129" s="93" t="s">
        <v>573</v>
      </c>
      <c r="B129" s="10" t="s">
        <v>9</v>
      </c>
      <c r="C129" s="128" t="s">
        <v>574</v>
      </c>
      <c r="D129" s="18">
        <v>3372.5</v>
      </c>
      <c r="E129" s="18">
        <v>3372.5</v>
      </c>
      <c r="F129" s="18">
        <v>3307.6</v>
      </c>
      <c r="G129" s="18">
        <v>0</v>
      </c>
      <c r="H129" s="18">
        <v>0</v>
      </c>
      <c r="I129" s="89"/>
      <c r="J129" t="s">
        <v>700</v>
      </c>
      <c r="K129" s="5" t="s">
        <v>90</v>
      </c>
      <c r="L129" s="94">
        <v>0</v>
      </c>
      <c r="M129" s="5"/>
    </row>
    <row r="130" spans="1:13" customFormat="1">
      <c r="A130" s="10" t="s">
        <v>541</v>
      </c>
      <c r="B130" s="10" t="s">
        <v>542</v>
      </c>
      <c r="C130" s="128" t="s">
        <v>543</v>
      </c>
      <c r="D130" s="18">
        <v>190</v>
      </c>
      <c r="E130" s="18">
        <v>190</v>
      </c>
      <c r="F130" s="18">
        <v>125.22</v>
      </c>
      <c r="G130" s="18">
        <v>0</v>
      </c>
      <c r="H130" s="57">
        <v>0</v>
      </c>
      <c r="I130" s="89"/>
      <c r="J130" t="s">
        <v>698</v>
      </c>
      <c r="K130" s="5" t="s">
        <v>90</v>
      </c>
      <c r="L130" s="94">
        <v>0</v>
      </c>
      <c r="M130" s="1"/>
    </row>
    <row r="131" spans="1:13" customFormat="1" ht="30">
      <c r="A131" s="10" t="s">
        <v>544</v>
      </c>
      <c r="B131" s="10" t="s">
        <v>545</v>
      </c>
      <c r="C131" s="10" t="s">
        <v>546</v>
      </c>
      <c r="D131" s="18">
        <v>5000</v>
      </c>
      <c r="E131" s="18">
        <v>0</v>
      </c>
      <c r="F131" s="18">
        <v>0</v>
      </c>
      <c r="G131" s="18">
        <v>10000</v>
      </c>
      <c r="H131" s="18">
        <v>0</v>
      </c>
      <c r="I131" s="89"/>
      <c r="L131" s="98"/>
    </row>
    <row r="132" spans="1:13" customFormat="1">
      <c r="A132" s="10" t="s">
        <v>677</v>
      </c>
      <c r="B132" s="10" t="s">
        <v>678</v>
      </c>
      <c r="C132" s="10" t="s">
        <v>546</v>
      </c>
      <c r="D132" s="18">
        <v>5000</v>
      </c>
      <c r="E132" s="18">
        <v>0</v>
      </c>
      <c r="F132" s="18">
        <v>0</v>
      </c>
      <c r="G132" s="18">
        <v>10000</v>
      </c>
      <c r="H132" s="18">
        <v>0</v>
      </c>
      <c r="I132" s="89"/>
      <c r="L132" s="98"/>
    </row>
    <row r="133" spans="1:13" customFormat="1">
      <c r="A133" s="53" t="s">
        <v>536</v>
      </c>
      <c r="B133" s="53" t="s">
        <v>537</v>
      </c>
      <c r="C133" s="53" t="s">
        <v>538</v>
      </c>
      <c r="D133" s="54">
        <v>29500</v>
      </c>
      <c r="E133" s="54">
        <v>295000</v>
      </c>
      <c r="F133" s="54">
        <v>0</v>
      </c>
      <c r="G133" s="54">
        <v>0</v>
      </c>
      <c r="H133" s="60"/>
      <c r="I133" s="90"/>
      <c r="L133" s="94"/>
      <c r="M133" s="1"/>
    </row>
    <row r="134" spans="1:13" customFormat="1">
      <c r="A134" s="53" t="s">
        <v>539</v>
      </c>
      <c r="B134" s="53" t="s">
        <v>537</v>
      </c>
      <c r="C134" s="53" t="s">
        <v>538</v>
      </c>
      <c r="D134" s="54">
        <v>73750</v>
      </c>
      <c r="E134" s="54">
        <v>295000</v>
      </c>
      <c r="F134" s="54">
        <v>0</v>
      </c>
      <c r="G134" s="54">
        <v>0</v>
      </c>
      <c r="H134" s="60"/>
      <c r="I134" s="90"/>
      <c r="L134" s="94"/>
      <c r="M134" s="1"/>
    </row>
    <row r="135" spans="1:13" customFormat="1">
      <c r="A135" s="53" t="s">
        <v>540</v>
      </c>
      <c r="B135" s="53" t="s">
        <v>537</v>
      </c>
      <c r="C135" s="53" t="s">
        <v>538</v>
      </c>
      <c r="D135" s="54">
        <v>191750</v>
      </c>
      <c r="E135" s="54">
        <v>295000</v>
      </c>
      <c r="F135" s="54">
        <v>0</v>
      </c>
      <c r="G135" s="54">
        <v>0</v>
      </c>
      <c r="H135" s="60"/>
      <c r="I135" s="90"/>
      <c r="L135" s="94"/>
      <c r="M135" s="1"/>
    </row>
    <row r="136" spans="1:13" customFormat="1">
      <c r="A136" s="53" t="s">
        <v>533</v>
      </c>
      <c r="B136" s="53" t="s">
        <v>534</v>
      </c>
      <c r="C136" s="53" t="s">
        <v>535</v>
      </c>
      <c r="D136" s="54">
        <v>67500</v>
      </c>
      <c r="E136" s="54">
        <v>67500</v>
      </c>
      <c r="F136" s="54">
        <v>0</v>
      </c>
      <c r="G136" s="54">
        <v>0</v>
      </c>
      <c r="H136" s="60"/>
      <c r="I136" s="90"/>
      <c r="L136" s="97" t="s">
        <v>135</v>
      </c>
      <c r="M136" s="5"/>
    </row>
    <row r="137" spans="1:13" customFormat="1">
      <c r="A137" s="65" t="s">
        <v>560</v>
      </c>
      <c r="B137" s="65" t="s">
        <v>180</v>
      </c>
      <c r="C137" s="65" t="s">
        <v>561</v>
      </c>
      <c r="D137" s="66">
        <v>500</v>
      </c>
      <c r="E137" s="66">
        <v>0</v>
      </c>
      <c r="F137" s="66">
        <v>0</v>
      </c>
      <c r="G137" s="66">
        <v>500</v>
      </c>
      <c r="H137" s="66">
        <v>0</v>
      </c>
      <c r="I137" s="91">
        <f>+D137-E137-G137</f>
        <v>0</v>
      </c>
      <c r="J137" s="61" t="s">
        <v>692</v>
      </c>
      <c r="L137" s="98"/>
    </row>
    <row r="138" spans="1:13" customFormat="1" ht="30">
      <c r="A138" s="65" t="s">
        <v>586</v>
      </c>
      <c r="B138" s="65" t="s">
        <v>587</v>
      </c>
      <c r="C138" s="65" t="s">
        <v>561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91">
        <f>+D138-E138-G138</f>
        <v>0</v>
      </c>
      <c r="L138" s="98"/>
    </row>
    <row r="139" spans="1:13" customFormat="1">
      <c r="A139" s="10" t="s">
        <v>580</v>
      </c>
      <c r="B139" s="10" t="s">
        <v>43</v>
      </c>
      <c r="C139" s="128" t="s">
        <v>581</v>
      </c>
      <c r="D139" s="18">
        <v>240</v>
      </c>
      <c r="E139" s="18">
        <v>240</v>
      </c>
      <c r="F139" s="18">
        <v>169.9</v>
      </c>
      <c r="G139" s="18">
        <v>0</v>
      </c>
      <c r="H139" s="18">
        <v>0</v>
      </c>
      <c r="I139" s="89">
        <f>+D139-E139-G139</f>
        <v>0</v>
      </c>
      <c r="J139" t="s">
        <v>702</v>
      </c>
      <c r="K139" s="5" t="s">
        <v>90</v>
      </c>
      <c r="L139" s="94">
        <v>0</v>
      </c>
      <c r="M139" s="1"/>
    </row>
    <row r="140" spans="1:13" customFormat="1">
      <c r="A140" s="65" t="s">
        <v>613</v>
      </c>
      <c r="B140" s="65" t="s">
        <v>614</v>
      </c>
      <c r="C140" s="65" t="s">
        <v>615</v>
      </c>
      <c r="D140" s="66">
        <v>750</v>
      </c>
      <c r="E140" s="66">
        <v>0</v>
      </c>
      <c r="F140" s="66">
        <v>0</v>
      </c>
      <c r="G140" s="66">
        <v>750</v>
      </c>
      <c r="H140" s="66">
        <v>0</v>
      </c>
      <c r="I140" s="91">
        <f>+D140-E140-G140</f>
        <v>0</v>
      </c>
      <c r="J140" s="61" t="s">
        <v>692</v>
      </c>
      <c r="L140" s="98"/>
    </row>
    <row r="141" spans="1:13" customFormat="1">
      <c r="A141" s="10" t="s">
        <v>582</v>
      </c>
      <c r="B141" s="10" t="s">
        <v>542</v>
      </c>
      <c r="C141" s="128" t="s">
        <v>583</v>
      </c>
      <c r="D141" s="18">
        <v>190</v>
      </c>
      <c r="E141" s="18">
        <v>190</v>
      </c>
      <c r="F141" s="18">
        <v>150</v>
      </c>
      <c r="G141" s="18">
        <v>0</v>
      </c>
      <c r="H141" s="18">
        <v>0</v>
      </c>
      <c r="I141" s="89"/>
      <c r="J141" t="s">
        <v>703</v>
      </c>
      <c r="K141" s="5" t="s">
        <v>90</v>
      </c>
      <c r="L141" s="94">
        <v>0</v>
      </c>
      <c r="M141" s="1"/>
    </row>
    <row r="142" spans="1:13" customFormat="1">
      <c r="A142" s="10" t="s">
        <v>610</v>
      </c>
      <c r="B142" s="10" t="s">
        <v>611</v>
      </c>
      <c r="C142" s="10" t="s">
        <v>612</v>
      </c>
      <c r="D142" s="18">
        <v>4000</v>
      </c>
      <c r="E142" s="18">
        <v>0</v>
      </c>
      <c r="F142" s="18">
        <v>0</v>
      </c>
      <c r="G142" s="18">
        <v>4000</v>
      </c>
      <c r="H142" s="18">
        <v>0</v>
      </c>
      <c r="I142" s="89"/>
      <c r="L142" s="98"/>
    </row>
    <row r="143" spans="1:13" customFormat="1">
      <c r="A143" s="10" t="s">
        <v>618</v>
      </c>
      <c r="B143" s="10" t="s">
        <v>619</v>
      </c>
      <c r="C143" s="10" t="s">
        <v>620</v>
      </c>
      <c r="D143" s="18">
        <v>2500</v>
      </c>
      <c r="E143" s="18">
        <v>0</v>
      </c>
      <c r="F143" s="18">
        <v>0</v>
      </c>
      <c r="G143" s="18">
        <v>2500</v>
      </c>
      <c r="H143" s="18">
        <v>0</v>
      </c>
      <c r="I143" s="89"/>
      <c r="L143" s="98"/>
    </row>
    <row r="144" spans="1:13" customFormat="1">
      <c r="A144" s="10" t="s">
        <v>608</v>
      </c>
      <c r="B144" s="10" t="s">
        <v>84</v>
      </c>
      <c r="C144" s="128" t="s">
        <v>609</v>
      </c>
      <c r="D144" s="18">
        <v>1545</v>
      </c>
      <c r="E144" s="18">
        <v>1545</v>
      </c>
      <c r="F144" s="18">
        <v>1304.6500000000001</v>
      </c>
      <c r="G144" s="18">
        <v>0</v>
      </c>
      <c r="H144" s="18">
        <v>0</v>
      </c>
      <c r="I144" s="89"/>
      <c r="J144" t="s">
        <v>706</v>
      </c>
      <c r="K144" s="5" t="s">
        <v>90</v>
      </c>
      <c r="L144" s="94">
        <v>0</v>
      </c>
      <c r="M144" s="5"/>
    </row>
    <row r="145" spans="1:13" customFormat="1">
      <c r="A145" s="10" t="s">
        <v>600</v>
      </c>
      <c r="B145" s="10" t="s">
        <v>601</v>
      </c>
      <c r="C145" s="10" t="s">
        <v>602</v>
      </c>
      <c r="D145" s="18">
        <v>3000</v>
      </c>
      <c r="E145" s="18">
        <v>0</v>
      </c>
      <c r="F145" s="18">
        <v>0</v>
      </c>
      <c r="G145" s="18">
        <v>3000</v>
      </c>
      <c r="H145" s="18">
        <v>0</v>
      </c>
      <c r="I145" s="89"/>
      <c r="L145" s="98"/>
    </row>
    <row r="146" spans="1:13" customFormat="1">
      <c r="A146" s="65" t="s">
        <v>623</v>
      </c>
      <c r="B146" s="65" t="s">
        <v>73</v>
      </c>
      <c r="C146" s="129" t="s">
        <v>624</v>
      </c>
      <c r="D146" s="66">
        <v>13750</v>
      </c>
      <c r="E146" s="67"/>
      <c r="F146" s="67">
        <v>3600</v>
      </c>
      <c r="G146" s="67"/>
      <c r="H146" s="67"/>
      <c r="I146" s="91">
        <f>+D146-E146-G146</f>
        <v>13750</v>
      </c>
      <c r="J146" t="s">
        <v>745</v>
      </c>
      <c r="K146" t="s">
        <v>90</v>
      </c>
      <c r="L146" s="108" t="s">
        <v>724</v>
      </c>
    </row>
    <row r="147" spans="1:13" customFormat="1">
      <c r="A147" s="53" t="s">
        <v>584</v>
      </c>
      <c r="B147" s="53" t="s">
        <v>138</v>
      </c>
      <c r="C147" s="53" t="s">
        <v>585</v>
      </c>
      <c r="D147" s="54">
        <v>78000</v>
      </c>
      <c r="E147" s="54">
        <v>268000</v>
      </c>
      <c r="F147" s="54">
        <v>0</v>
      </c>
      <c r="G147" s="54">
        <v>0</v>
      </c>
      <c r="H147" s="54">
        <v>0</v>
      </c>
      <c r="I147" s="90"/>
      <c r="L147" s="94"/>
      <c r="M147" s="1"/>
    </row>
    <row r="148" spans="1:13" customFormat="1">
      <c r="A148" s="10" t="s">
        <v>606</v>
      </c>
      <c r="B148" s="10" t="s">
        <v>555</v>
      </c>
      <c r="C148" s="10" t="s">
        <v>607</v>
      </c>
      <c r="D148" s="18">
        <v>2000</v>
      </c>
      <c r="E148" s="57">
        <v>0</v>
      </c>
      <c r="F148" s="57">
        <v>0</v>
      </c>
      <c r="G148" s="57">
        <v>2000</v>
      </c>
      <c r="H148" s="57">
        <v>0</v>
      </c>
      <c r="I148" s="89"/>
      <c r="L148" s="98"/>
    </row>
    <row r="149" spans="1:13" customFormat="1">
      <c r="A149" s="10" t="s">
        <v>598</v>
      </c>
      <c r="B149" s="10" t="s">
        <v>114</v>
      </c>
      <c r="C149" s="128" t="s">
        <v>599</v>
      </c>
      <c r="D149" s="18">
        <v>800</v>
      </c>
      <c r="E149" s="18">
        <v>800</v>
      </c>
      <c r="F149" s="18">
        <v>514.17999999999995</v>
      </c>
      <c r="G149" s="18">
        <v>0</v>
      </c>
      <c r="H149" s="57">
        <v>0</v>
      </c>
      <c r="I149" s="89"/>
      <c r="J149" t="s">
        <v>705</v>
      </c>
      <c r="K149" s="5" t="s">
        <v>739</v>
      </c>
      <c r="L149" s="94">
        <v>300.68</v>
      </c>
      <c r="M149" s="5"/>
    </row>
    <row r="150" spans="1:13" customFormat="1">
      <c r="A150" s="10" t="s">
        <v>596</v>
      </c>
      <c r="B150" s="10" t="s">
        <v>114</v>
      </c>
      <c r="C150" s="128" t="s">
        <v>597</v>
      </c>
      <c r="D150" s="18">
        <v>1980</v>
      </c>
      <c r="E150" s="18">
        <v>1380</v>
      </c>
      <c r="F150" s="18">
        <v>181.5</v>
      </c>
      <c r="G150" s="18">
        <v>600</v>
      </c>
      <c r="H150" s="18">
        <v>0</v>
      </c>
      <c r="I150" s="89"/>
      <c r="J150" t="s">
        <v>704</v>
      </c>
      <c r="K150" s="5" t="s">
        <v>90</v>
      </c>
      <c r="L150" s="94">
        <v>0</v>
      </c>
      <c r="M150" s="5"/>
    </row>
    <row r="151" spans="1:13" customFormat="1">
      <c r="A151" s="53" t="s">
        <v>588</v>
      </c>
      <c r="B151" s="53" t="s">
        <v>589</v>
      </c>
      <c r="C151" s="53" t="s">
        <v>590</v>
      </c>
      <c r="D151" s="54">
        <v>415000</v>
      </c>
      <c r="E151" s="54">
        <v>311250</v>
      </c>
      <c r="F151" s="54">
        <v>0</v>
      </c>
      <c r="G151" s="54">
        <v>0</v>
      </c>
      <c r="H151" s="54">
        <v>0</v>
      </c>
      <c r="I151" s="90">
        <f>+D151-E151-G151</f>
        <v>103750</v>
      </c>
      <c r="L151" s="94"/>
      <c r="M151" s="1"/>
    </row>
    <row r="152" spans="1:13" customFormat="1" ht="30">
      <c r="A152" s="10" t="s">
        <v>644</v>
      </c>
      <c r="B152" s="10" t="s">
        <v>645</v>
      </c>
      <c r="C152" s="10" t="s">
        <v>646</v>
      </c>
      <c r="D152" s="18">
        <v>66000</v>
      </c>
      <c r="E152" s="18">
        <v>66000</v>
      </c>
      <c r="F152" s="18">
        <v>0</v>
      </c>
      <c r="G152" s="54">
        <v>0</v>
      </c>
      <c r="H152" s="54">
        <v>0</v>
      </c>
      <c r="I152" s="90"/>
      <c r="L152" s="94"/>
      <c r="M152" s="5"/>
    </row>
    <row r="153" spans="1:13" customFormat="1">
      <c r="A153" s="10" t="s">
        <v>616</v>
      </c>
      <c r="B153" s="10" t="s">
        <v>9</v>
      </c>
      <c r="C153" s="10" t="s">
        <v>617</v>
      </c>
      <c r="D153" s="18">
        <v>21000</v>
      </c>
      <c r="E153" s="18">
        <v>0</v>
      </c>
      <c r="F153" s="18">
        <v>0</v>
      </c>
      <c r="G153" s="18">
        <v>21000</v>
      </c>
      <c r="H153" s="18">
        <v>0</v>
      </c>
      <c r="I153" s="89"/>
      <c r="L153" s="98"/>
    </row>
    <row r="154" spans="1:13" customFormat="1" ht="30">
      <c r="A154" s="93" t="s">
        <v>591</v>
      </c>
      <c r="B154" s="10" t="s">
        <v>592</v>
      </c>
      <c r="C154" s="128" t="s">
        <v>593</v>
      </c>
      <c r="D154" s="18">
        <v>0</v>
      </c>
      <c r="E154" s="18">
        <v>117000</v>
      </c>
      <c r="F154" s="18">
        <v>92350</v>
      </c>
      <c r="G154" s="18">
        <v>0</v>
      </c>
      <c r="H154" s="18">
        <v>0</v>
      </c>
      <c r="I154" s="89">
        <f>+D154-E154-G154</f>
        <v>-117000</v>
      </c>
      <c r="J154" t="s">
        <v>717</v>
      </c>
      <c r="K154" s="57">
        <v>0</v>
      </c>
      <c r="L154" s="94">
        <v>0</v>
      </c>
      <c r="M154" s="1"/>
    </row>
    <row r="155" spans="1:13" customFormat="1" ht="30">
      <c r="A155" s="93" t="s">
        <v>687</v>
      </c>
      <c r="B155" s="58" t="s">
        <v>688</v>
      </c>
      <c r="C155" s="10" t="s">
        <v>593</v>
      </c>
      <c r="D155" s="18">
        <v>0</v>
      </c>
      <c r="E155" s="57">
        <v>117000</v>
      </c>
      <c r="F155" s="57">
        <v>99172.31</v>
      </c>
      <c r="G155" s="57">
        <v>0</v>
      </c>
      <c r="H155" s="57">
        <v>0</v>
      </c>
      <c r="I155" s="89">
        <f>+D155-E155-G155</f>
        <v>-117000</v>
      </c>
      <c r="K155" s="57">
        <v>0</v>
      </c>
      <c r="L155" s="94">
        <v>0</v>
      </c>
      <c r="M155" s="1"/>
    </row>
    <row r="156" spans="1:13" customFormat="1">
      <c r="A156" s="93" t="s">
        <v>594</v>
      </c>
      <c r="B156" s="10" t="s">
        <v>21</v>
      </c>
      <c r="C156" s="85" t="s">
        <v>595</v>
      </c>
      <c r="D156" s="18">
        <v>180000</v>
      </c>
      <c r="E156" s="18">
        <v>125000</v>
      </c>
      <c r="F156" s="18">
        <v>113019.09</v>
      </c>
      <c r="G156" s="18">
        <v>55000</v>
      </c>
      <c r="H156" s="18">
        <v>0</v>
      </c>
      <c r="I156" s="56"/>
      <c r="J156" t="s">
        <v>718</v>
      </c>
      <c r="K156" t="s">
        <v>90</v>
      </c>
      <c r="L156" s="98">
        <v>0</v>
      </c>
    </row>
    <row r="157" spans="1:13" customFormat="1">
      <c r="A157" s="10" t="s">
        <v>625</v>
      </c>
      <c r="B157" s="10" t="s">
        <v>73</v>
      </c>
      <c r="C157" s="128" t="s">
        <v>626</v>
      </c>
      <c r="D157" s="18">
        <v>5000</v>
      </c>
      <c r="E157" s="26"/>
      <c r="F157" s="26">
        <v>4000</v>
      </c>
      <c r="G157" s="26"/>
      <c r="H157" s="26"/>
      <c r="I157" s="56">
        <f>+D157-E157-G157</f>
        <v>5000</v>
      </c>
      <c r="J157" t="s">
        <v>746</v>
      </c>
      <c r="L157" s="98"/>
    </row>
    <row r="158" spans="1:13" customFormat="1">
      <c r="A158" s="10" t="s">
        <v>621</v>
      </c>
      <c r="B158" s="10" t="s">
        <v>9</v>
      </c>
      <c r="C158" s="128" t="s">
        <v>622</v>
      </c>
      <c r="D158" s="18">
        <v>6600</v>
      </c>
      <c r="E158" s="26"/>
      <c r="F158" s="26">
        <v>3180.74</v>
      </c>
      <c r="G158" s="26"/>
      <c r="H158" s="26"/>
      <c r="I158" s="89">
        <f>+D158-E158-G158</f>
        <v>6600</v>
      </c>
      <c r="J158" t="s">
        <v>743</v>
      </c>
      <c r="K158" t="s">
        <v>744</v>
      </c>
      <c r="L158" s="108" t="s">
        <v>724</v>
      </c>
    </row>
    <row r="159" spans="1:13" customFormat="1">
      <c r="A159" s="10" t="s">
        <v>642</v>
      </c>
      <c r="B159" s="10" t="s">
        <v>9</v>
      </c>
      <c r="C159" s="128" t="s">
        <v>643</v>
      </c>
      <c r="D159" s="18">
        <v>1800</v>
      </c>
      <c r="E159" s="18">
        <v>1800</v>
      </c>
      <c r="F159" s="18">
        <v>1200</v>
      </c>
      <c r="G159" s="18">
        <v>0</v>
      </c>
      <c r="H159" s="18">
        <v>0</v>
      </c>
      <c r="I159" s="89"/>
      <c r="J159" s="70" t="s">
        <v>716</v>
      </c>
      <c r="K159" s="5" t="s">
        <v>90</v>
      </c>
      <c r="L159" s="94">
        <v>0</v>
      </c>
      <c r="M159" s="5"/>
    </row>
    <row r="160" spans="1:13" customFormat="1">
      <c r="A160" s="10" t="s">
        <v>640</v>
      </c>
      <c r="B160" s="10" t="s">
        <v>9</v>
      </c>
      <c r="C160" s="128" t="s">
        <v>641</v>
      </c>
      <c r="D160" s="18">
        <v>2820</v>
      </c>
      <c r="E160" s="18">
        <v>2820</v>
      </c>
      <c r="F160" s="18">
        <v>1804.8</v>
      </c>
      <c r="G160" s="18">
        <v>0</v>
      </c>
      <c r="H160" s="18">
        <v>0</v>
      </c>
      <c r="I160" s="89"/>
      <c r="J160" t="s">
        <v>710</v>
      </c>
      <c r="K160" s="5" t="s">
        <v>90</v>
      </c>
      <c r="L160" s="94">
        <v>0</v>
      </c>
      <c r="M160" s="5"/>
    </row>
    <row r="161" spans="1:13" customFormat="1">
      <c r="A161" s="10" t="s">
        <v>667</v>
      </c>
      <c r="B161" s="10" t="s">
        <v>668</v>
      </c>
      <c r="C161" s="10" t="s">
        <v>669</v>
      </c>
      <c r="D161" s="18">
        <v>9000</v>
      </c>
      <c r="E161" s="18">
        <v>0</v>
      </c>
      <c r="F161" s="18">
        <v>0</v>
      </c>
      <c r="G161" s="18">
        <v>9000</v>
      </c>
      <c r="H161" s="18">
        <v>0</v>
      </c>
      <c r="I161" s="89"/>
      <c r="L161" s="98"/>
    </row>
    <row r="162" spans="1:13" customFormat="1">
      <c r="A162" s="93" t="s">
        <v>630</v>
      </c>
      <c r="B162" s="10" t="s">
        <v>9</v>
      </c>
      <c r="C162" s="128" t="s">
        <v>631</v>
      </c>
      <c r="D162" s="18">
        <v>29000</v>
      </c>
      <c r="E162" s="18">
        <v>29000</v>
      </c>
      <c r="F162" s="18">
        <v>19949.689999999999</v>
      </c>
      <c r="G162" s="18">
        <v>0</v>
      </c>
      <c r="H162" s="26"/>
      <c r="I162" s="89"/>
      <c r="J162" s="70" t="s">
        <v>707</v>
      </c>
      <c r="K162" s="100" t="s">
        <v>726</v>
      </c>
      <c r="L162" s="94">
        <v>19949.689999999999</v>
      </c>
    </row>
    <row r="163" spans="1:13" customFormat="1">
      <c r="A163" s="93" t="s">
        <v>632</v>
      </c>
      <c r="B163" s="10" t="s">
        <v>9</v>
      </c>
      <c r="C163" s="128" t="s">
        <v>633</v>
      </c>
      <c r="D163" s="18">
        <v>7100</v>
      </c>
      <c r="E163" s="18">
        <v>7100</v>
      </c>
      <c r="F163" s="18">
        <v>3869.5</v>
      </c>
      <c r="G163" s="18">
        <v>0</v>
      </c>
      <c r="H163" s="26"/>
      <c r="I163" s="89"/>
      <c r="J163" s="70" t="s">
        <v>708</v>
      </c>
      <c r="K163" s="5" t="s">
        <v>90</v>
      </c>
      <c r="L163" s="94">
        <v>0</v>
      </c>
      <c r="M163" s="5"/>
    </row>
    <row r="164" spans="1:13" customFormat="1">
      <c r="A164" s="93" t="s">
        <v>634</v>
      </c>
      <c r="B164" s="10" t="s">
        <v>9</v>
      </c>
      <c r="C164" s="128" t="s">
        <v>635</v>
      </c>
      <c r="D164" s="18">
        <v>13500</v>
      </c>
      <c r="E164" s="18">
        <v>13500</v>
      </c>
      <c r="F164" s="18">
        <v>11432.16</v>
      </c>
      <c r="G164" s="18">
        <v>0</v>
      </c>
      <c r="H164" s="124"/>
      <c r="I164" s="89"/>
      <c r="J164" s="71" t="s">
        <v>709</v>
      </c>
      <c r="K164" s="5" t="s">
        <v>90</v>
      </c>
      <c r="L164" s="94">
        <v>0</v>
      </c>
    </row>
    <row r="165" spans="1:13" customFormat="1">
      <c r="A165" s="93" t="s">
        <v>636</v>
      </c>
      <c r="B165" s="10" t="s">
        <v>9</v>
      </c>
      <c r="C165" s="128" t="s">
        <v>637</v>
      </c>
      <c r="D165" s="18">
        <v>23350</v>
      </c>
      <c r="E165" s="18">
        <v>23350</v>
      </c>
      <c r="F165" s="117">
        <v>20352</v>
      </c>
      <c r="G165" s="18">
        <v>0</v>
      </c>
      <c r="H165" s="57">
        <v>0</v>
      </c>
      <c r="I165" s="89">
        <f>+D165-E165-G165</f>
        <v>0</v>
      </c>
      <c r="J165" s="70" t="s">
        <v>729</v>
      </c>
      <c r="K165" s="100" t="s">
        <v>730</v>
      </c>
      <c r="L165" s="94">
        <v>48061</v>
      </c>
    </row>
    <row r="166" spans="1:13" customFormat="1">
      <c r="A166" s="93" t="s">
        <v>638</v>
      </c>
      <c r="B166" s="10" t="s">
        <v>9</v>
      </c>
      <c r="C166" s="128" t="s">
        <v>639</v>
      </c>
      <c r="D166" s="18">
        <v>24000</v>
      </c>
      <c r="E166" s="18">
        <v>24000</v>
      </c>
      <c r="F166" s="18">
        <v>19528.900000000001</v>
      </c>
      <c r="G166" s="18">
        <v>0</v>
      </c>
      <c r="H166" s="26"/>
      <c r="I166" s="89"/>
      <c r="J166" s="70" t="s">
        <v>715</v>
      </c>
      <c r="K166" s="100" t="s">
        <v>728</v>
      </c>
      <c r="L166" s="94">
        <v>19528.900000000001</v>
      </c>
    </row>
    <row r="167" spans="1:13" customFormat="1">
      <c r="A167" s="10" t="s">
        <v>649</v>
      </c>
      <c r="B167" s="10" t="s">
        <v>650</v>
      </c>
      <c r="C167" s="10" t="s">
        <v>651</v>
      </c>
      <c r="D167" s="18">
        <v>46500</v>
      </c>
      <c r="E167" s="18">
        <v>0</v>
      </c>
      <c r="F167" s="18">
        <v>0</v>
      </c>
      <c r="G167" s="18">
        <v>46500</v>
      </c>
      <c r="H167" s="57">
        <v>0</v>
      </c>
      <c r="I167" s="89"/>
      <c r="K167" s="61"/>
      <c r="L167" s="98"/>
    </row>
    <row r="168" spans="1:13" customFormat="1">
      <c r="A168" s="93" t="s">
        <v>659</v>
      </c>
      <c r="B168" s="10" t="s">
        <v>660</v>
      </c>
      <c r="C168" s="128" t="s">
        <v>661</v>
      </c>
      <c r="D168" s="18">
        <v>26000</v>
      </c>
      <c r="E168" s="18">
        <v>26000</v>
      </c>
      <c r="F168" s="18">
        <v>22380</v>
      </c>
      <c r="G168" s="18">
        <v>0</v>
      </c>
      <c r="H168" s="57">
        <v>0</v>
      </c>
      <c r="I168" s="89"/>
      <c r="J168" t="s">
        <v>711</v>
      </c>
      <c r="K168" s="5" t="s">
        <v>90</v>
      </c>
      <c r="L168" s="94">
        <v>0</v>
      </c>
      <c r="M168" s="97" t="s">
        <v>134</v>
      </c>
    </row>
    <row r="169" spans="1:13" s="61" customFormat="1">
      <c r="A169" s="93" t="s">
        <v>647</v>
      </c>
      <c r="B169" s="10" t="s">
        <v>9</v>
      </c>
      <c r="C169" s="128" t="s">
        <v>648</v>
      </c>
      <c r="D169" s="18">
        <v>18500</v>
      </c>
      <c r="E169" s="18">
        <v>18500</v>
      </c>
      <c r="F169" s="117">
        <v>16652</v>
      </c>
      <c r="G169" s="18">
        <v>0</v>
      </c>
      <c r="H169" s="18">
        <v>0</v>
      </c>
      <c r="I169" s="89"/>
      <c r="J169" s="70" t="s">
        <v>731</v>
      </c>
      <c r="K169" s="5" t="s">
        <v>90</v>
      </c>
      <c r="L169" s="94">
        <v>0</v>
      </c>
      <c r="M169"/>
    </row>
    <row r="170" spans="1:13" customFormat="1" ht="60">
      <c r="A170" s="93" t="s">
        <v>679</v>
      </c>
      <c r="B170" s="10" t="s">
        <v>678</v>
      </c>
      <c r="C170" s="128" t="s">
        <v>680</v>
      </c>
      <c r="D170" s="18">
        <v>11700</v>
      </c>
      <c r="E170" s="18">
        <v>11700</v>
      </c>
      <c r="F170" s="18">
        <v>10102.98</v>
      </c>
      <c r="G170" s="18">
        <v>0</v>
      </c>
      <c r="H170" s="26"/>
      <c r="I170" s="89"/>
      <c r="J170" s="104" t="s">
        <v>733</v>
      </c>
      <c r="K170" s="103" t="s">
        <v>732</v>
      </c>
      <c r="L170" s="98">
        <f>680+1540+6482.98+1400</f>
        <v>10102.98</v>
      </c>
      <c r="M170" s="5"/>
    </row>
    <row r="171" spans="1:13" customFormat="1">
      <c r="A171" s="53" t="s">
        <v>655</v>
      </c>
      <c r="B171" s="53" t="s">
        <v>656</v>
      </c>
      <c r="C171" s="53" t="s">
        <v>657</v>
      </c>
      <c r="D171" s="54">
        <v>41000</v>
      </c>
      <c r="E171" s="54">
        <v>41000</v>
      </c>
      <c r="F171" s="54">
        <v>0</v>
      </c>
      <c r="G171" s="54">
        <v>0</v>
      </c>
      <c r="H171" s="54">
        <v>0</v>
      </c>
      <c r="I171" s="90"/>
      <c r="L171" s="94"/>
      <c r="M171" s="5"/>
    </row>
    <row r="172" spans="1:13" customFormat="1">
      <c r="A172" s="53" t="s">
        <v>682</v>
      </c>
      <c r="B172" s="53" t="s">
        <v>46</v>
      </c>
      <c r="C172" s="53" t="s">
        <v>683</v>
      </c>
      <c r="D172" s="54">
        <v>59000</v>
      </c>
      <c r="E172" s="54">
        <v>59000</v>
      </c>
      <c r="F172" s="54">
        <v>0</v>
      </c>
      <c r="G172" s="54">
        <v>0</v>
      </c>
      <c r="H172" s="60"/>
      <c r="I172" s="90"/>
      <c r="L172" s="94"/>
      <c r="M172" s="5"/>
    </row>
    <row r="173" spans="1:13" customFormat="1">
      <c r="A173" s="10" t="s">
        <v>662</v>
      </c>
      <c r="B173" s="10" t="s">
        <v>663</v>
      </c>
      <c r="C173" s="10" t="s">
        <v>664</v>
      </c>
      <c r="D173" s="18">
        <v>7000</v>
      </c>
      <c r="E173" s="18">
        <v>0</v>
      </c>
      <c r="F173" s="18">
        <v>0</v>
      </c>
      <c r="G173" s="18">
        <v>7000</v>
      </c>
      <c r="H173" s="57">
        <v>0</v>
      </c>
      <c r="I173" s="89"/>
      <c r="L173" s="99"/>
      <c r="M173" s="61"/>
    </row>
    <row r="174" spans="1:13" customFormat="1">
      <c r="A174" s="93" t="s">
        <v>665</v>
      </c>
      <c r="B174" s="10" t="s">
        <v>105</v>
      </c>
      <c r="C174" s="128" t="s">
        <v>666</v>
      </c>
      <c r="D174" s="18">
        <v>18300</v>
      </c>
      <c r="E174" s="18">
        <v>18300</v>
      </c>
      <c r="F174" s="18">
        <v>16998</v>
      </c>
      <c r="G174" s="18">
        <v>0</v>
      </c>
      <c r="H174" s="18">
        <v>0</v>
      </c>
      <c r="I174" s="56"/>
      <c r="J174" t="s">
        <v>712</v>
      </c>
      <c r="K174" s="5" t="s">
        <v>90</v>
      </c>
      <c r="L174" s="94">
        <v>0</v>
      </c>
    </row>
    <row r="175" spans="1:13" customFormat="1">
      <c r="A175" s="93" t="s">
        <v>670</v>
      </c>
      <c r="B175" s="10" t="s">
        <v>671</v>
      </c>
      <c r="C175" s="128" t="s">
        <v>672</v>
      </c>
      <c r="D175" s="18">
        <v>95000</v>
      </c>
      <c r="E175" s="18">
        <v>88000</v>
      </c>
      <c r="F175" s="18">
        <v>70000</v>
      </c>
      <c r="G175" s="18">
        <v>7000</v>
      </c>
      <c r="H175" s="18">
        <v>0</v>
      </c>
      <c r="I175" s="56"/>
      <c r="J175" t="s">
        <v>713</v>
      </c>
      <c r="K175" s="100" t="s">
        <v>723</v>
      </c>
      <c r="L175" s="94">
        <v>70000</v>
      </c>
      <c r="M175" s="5"/>
    </row>
    <row r="176" spans="1:13" customFormat="1">
      <c r="A176" s="93" t="s">
        <v>674</v>
      </c>
      <c r="B176" s="10" t="s">
        <v>671</v>
      </c>
      <c r="C176" s="128" t="s">
        <v>675</v>
      </c>
      <c r="D176" s="18">
        <v>10100</v>
      </c>
      <c r="E176" s="18">
        <v>10100</v>
      </c>
      <c r="F176" s="18">
        <v>9649.91</v>
      </c>
      <c r="G176" s="18">
        <v>0</v>
      </c>
      <c r="H176" s="26"/>
      <c r="I176" s="89"/>
      <c r="J176" t="s">
        <v>735</v>
      </c>
      <c r="K176" t="s">
        <v>736</v>
      </c>
      <c r="L176" s="98">
        <v>9649.92</v>
      </c>
      <c r="M176" s="5"/>
    </row>
    <row r="177" spans="1:13" customFormat="1">
      <c r="A177" s="53" t="s">
        <v>684</v>
      </c>
      <c r="B177" s="53" t="s">
        <v>685</v>
      </c>
      <c r="C177" s="53" t="s">
        <v>686</v>
      </c>
      <c r="D177" s="54">
        <v>102122.5</v>
      </c>
      <c r="E177" s="54">
        <v>102122.5</v>
      </c>
      <c r="F177" s="54">
        <v>0</v>
      </c>
      <c r="G177" s="54">
        <v>0</v>
      </c>
      <c r="H177" s="60"/>
      <c r="I177" s="55"/>
      <c r="L177" s="94"/>
      <c r="M177" s="1"/>
    </row>
    <row r="179" spans="1:13" s="5" customFormat="1">
      <c r="A179" s="9"/>
      <c r="B179" s="9"/>
      <c r="C179" s="9"/>
      <c r="D179" s="11"/>
      <c r="E179" s="11"/>
      <c r="F179" s="11">
        <f>SUM(F3:F177)</f>
        <v>1103748.05</v>
      </c>
      <c r="G179" s="11"/>
      <c r="H179" s="11">
        <f>SUM(H3:H177)</f>
        <v>16673.47</v>
      </c>
      <c r="I179" s="11">
        <f>SUM(I3:I96)</f>
        <v>-118088.1</v>
      </c>
      <c r="L179" s="94"/>
    </row>
  </sheetData>
  <autoFilter ref="C1:C179">
    <sortState ref="A2:M179">
      <sortCondition ref="C1:C179"/>
    </sortState>
  </autoFilter>
  <sortState ref="A2:K177">
    <sortCondition descending="1" ref="E2:E177"/>
  </sortState>
  <pageMargins left="0.70866141732283472" right="0.70866141732283472" top="0.74803149606299213" bottom="0.74803149606299213" header="0.31496062992125984" footer="0.31496062992125984"/>
  <pageSetup paperSize="9" scale="35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D65" sqref="D65"/>
    </sheetView>
  </sheetViews>
  <sheetFormatPr defaultColWidth="9.140625" defaultRowHeight="15"/>
  <cols>
    <col min="1" max="1" width="4" style="5" bestFit="1" customWidth="1"/>
    <col min="2" max="2" width="11.7109375" style="5" bestFit="1" customWidth="1"/>
    <col min="3" max="3" width="15.85546875" style="5" bestFit="1" customWidth="1"/>
    <col min="4" max="4" width="39.85546875" style="5" bestFit="1" customWidth="1"/>
    <col min="5" max="5" width="11.42578125" style="5" hidden="1" customWidth="1"/>
    <col min="6" max="6" width="11.5703125" style="5" bestFit="1" customWidth="1"/>
    <col min="7" max="7" width="30.7109375" style="5" bestFit="1" customWidth="1"/>
    <col min="8" max="8" width="18.7109375" style="5" hidden="1" customWidth="1"/>
    <col min="9" max="9" width="20" style="5" customWidth="1"/>
    <col min="10" max="10" width="12.85546875" style="5" customWidth="1"/>
    <col min="11" max="11" width="11.5703125" style="5" bestFit="1" customWidth="1"/>
    <col min="12" max="12" width="13.28515625" style="5" bestFit="1" customWidth="1"/>
    <col min="13" max="13" width="23.140625" style="5" bestFit="1" customWidth="1"/>
    <col min="14" max="14" width="24" style="5" bestFit="1" customWidth="1"/>
    <col min="15" max="15" width="17.7109375" style="5" bestFit="1" customWidth="1"/>
    <col min="16" max="16" width="19.5703125" style="5" bestFit="1" customWidth="1"/>
    <col min="17" max="17" width="20.5703125" style="5" bestFit="1" customWidth="1"/>
    <col min="18" max="18" width="18.28515625" style="5" bestFit="1" customWidth="1"/>
    <col min="19" max="19" width="21.140625" style="5" bestFit="1" customWidth="1"/>
    <col min="20" max="20" width="102.7109375" style="5" bestFit="1" customWidth="1"/>
    <col min="21" max="16384" width="9.140625" style="5"/>
  </cols>
  <sheetData>
    <row r="1" spans="1:20">
      <c r="A1" s="27" t="s">
        <v>252</v>
      </c>
      <c r="B1" s="27" t="s">
        <v>253</v>
      </c>
      <c r="C1" s="27" t="s">
        <v>254</v>
      </c>
      <c r="D1" s="27" t="s">
        <v>255</v>
      </c>
      <c r="E1" s="27" t="s">
        <v>256</v>
      </c>
      <c r="F1" s="27" t="s">
        <v>257</v>
      </c>
      <c r="G1" s="27" t="s">
        <v>258</v>
      </c>
      <c r="H1" s="27" t="s">
        <v>259</v>
      </c>
      <c r="I1" s="27" t="s">
        <v>2</v>
      </c>
      <c r="J1" s="27" t="s">
        <v>260</v>
      </c>
      <c r="K1" s="27" t="s">
        <v>3</v>
      </c>
      <c r="L1" s="27" t="s">
        <v>261</v>
      </c>
      <c r="M1" s="27" t="s">
        <v>262</v>
      </c>
      <c r="N1" s="27" t="s">
        <v>263</v>
      </c>
      <c r="O1" s="27" t="s">
        <v>264</v>
      </c>
      <c r="P1" s="27" t="s">
        <v>265</v>
      </c>
      <c r="Q1" s="27" t="s">
        <v>266</v>
      </c>
      <c r="R1" s="27" t="s">
        <v>267</v>
      </c>
      <c r="S1" s="27" t="s">
        <v>268</v>
      </c>
      <c r="T1" s="27" t="s">
        <v>269</v>
      </c>
    </row>
    <row r="2" spans="1:20">
      <c r="A2" s="34"/>
      <c r="B2" s="35" t="s">
        <v>283</v>
      </c>
      <c r="C2" s="35" t="s">
        <v>284</v>
      </c>
      <c r="D2" s="35" t="s">
        <v>285</v>
      </c>
      <c r="E2" s="35" t="s">
        <v>273</v>
      </c>
      <c r="F2" s="36">
        <v>40571.753449074073</v>
      </c>
      <c r="G2" s="35" t="s">
        <v>286</v>
      </c>
      <c r="H2" s="34">
        <v>1</v>
      </c>
      <c r="I2" s="35" t="s">
        <v>287</v>
      </c>
      <c r="J2" s="35" t="s">
        <v>288</v>
      </c>
      <c r="K2" s="37">
        <v>998.4</v>
      </c>
      <c r="L2" s="40"/>
      <c r="M2" s="32">
        <v>0</v>
      </c>
      <c r="N2" s="32">
        <v>0</v>
      </c>
      <c r="O2" s="40"/>
      <c r="P2" s="31">
        <v>0</v>
      </c>
      <c r="Q2" s="29" t="s">
        <v>289</v>
      </c>
      <c r="R2" s="29" t="s">
        <v>278</v>
      </c>
      <c r="S2" s="29" t="s">
        <v>290</v>
      </c>
      <c r="T2" s="29" t="s">
        <v>291</v>
      </c>
    </row>
    <row r="3" spans="1:20">
      <c r="A3" s="34"/>
      <c r="B3" s="35" t="s">
        <v>298</v>
      </c>
      <c r="C3" s="35" t="s">
        <v>299</v>
      </c>
      <c r="D3" s="35" t="s">
        <v>300</v>
      </c>
      <c r="E3" s="35" t="s">
        <v>273</v>
      </c>
      <c r="F3" s="36">
        <v>40585.700474537036</v>
      </c>
      <c r="G3" s="35" t="s">
        <v>274</v>
      </c>
      <c r="H3" s="34">
        <v>1</v>
      </c>
      <c r="I3" s="35" t="s">
        <v>301</v>
      </c>
      <c r="J3" s="35" t="s">
        <v>288</v>
      </c>
      <c r="K3" s="37">
        <v>619.65</v>
      </c>
      <c r="L3" s="37">
        <v>743.58</v>
      </c>
      <c r="M3" s="38">
        <v>0</v>
      </c>
      <c r="N3" s="38">
        <v>0</v>
      </c>
      <c r="O3" s="33"/>
      <c r="P3" s="31">
        <v>0</v>
      </c>
      <c r="Q3" s="29" t="s">
        <v>289</v>
      </c>
      <c r="R3" s="29" t="s">
        <v>291</v>
      </c>
      <c r="S3" s="29" t="s">
        <v>302</v>
      </c>
      <c r="T3" s="29" t="s">
        <v>303</v>
      </c>
    </row>
    <row r="4" spans="1:20">
      <c r="A4" s="34"/>
      <c r="B4" s="35" t="s">
        <v>304</v>
      </c>
      <c r="C4" s="35" t="s">
        <v>305</v>
      </c>
      <c r="D4" s="35" t="s">
        <v>306</v>
      </c>
      <c r="E4" s="35" t="s">
        <v>273</v>
      </c>
      <c r="F4" s="36">
        <v>40604.416574074072</v>
      </c>
      <c r="G4" s="35" t="s">
        <v>286</v>
      </c>
      <c r="H4" s="34">
        <v>1</v>
      </c>
      <c r="I4" s="35" t="s">
        <v>307</v>
      </c>
      <c r="J4" s="35" t="s">
        <v>288</v>
      </c>
      <c r="K4" s="37">
        <v>1523.86</v>
      </c>
      <c r="L4" s="37">
        <v>1751.25</v>
      </c>
      <c r="M4" s="38">
        <v>0</v>
      </c>
      <c r="N4" s="38">
        <v>0</v>
      </c>
      <c r="O4" s="33"/>
      <c r="P4" s="31">
        <v>0</v>
      </c>
      <c r="Q4" s="29" t="s">
        <v>278</v>
      </c>
      <c r="R4" s="29" t="s">
        <v>278</v>
      </c>
      <c r="S4" s="29" t="s">
        <v>308</v>
      </c>
      <c r="T4" s="29" t="s">
        <v>309</v>
      </c>
    </row>
    <row r="5" spans="1:20">
      <c r="A5" s="34"/>
      <c r="B5" s="35" t="s">
        <v>323</v>
      </c>
      <c r="C5" s="35" t="s">
        <v>324</v>
      </c>
      <c r="D5" s="35" t="s">
        <v>325</v>
      </c>
      <c r="E5" s="35" t="s">
        <v>273</v>
      </c>
      <c r="F5" s="36">
        <v>40623.707372685189</v>
      </c>
      <c r="G5" s="35" t="s">
        <v>274</v>
      </c>
      <c r="H5" s="34">
        <v>1</v>
      </c>
      <c r="I5" s="35" t="s">
        <v>326</v>
      </c>
      <c r="J5" s="35" t="s">
        <v>288</v>
      </c>
      <c r="K5" s="37">
        <v>765.48</v>
      </c>
      <c r="L5" s="37">
        <v>765.48</v>
      </c>
      <c r="M5" s="38">
        <v>0</v>
      </c>
      <c r="N5" s="38">
        <v>0</v>
      </c>
      <c r="O5" s="33"/>
      <c r="P5" s="31">
        <v>0</v>
      </c>
      <c r="Q5" s="29" t="s">
        <v>278</v>
      </c>
      <c r="R5" s="29" t="s">
        <v>278</v>
      </c>
      <c r="S5" s="29" t="s">
        <v>327</v>
      </c>
      <c r="T5" s="29" t="s">
        <v>328</v>
      </c>
    </row>
    <row r="6" spans="1:20">
      <c r="A6" s="34"/>
      <c r="B6" s="35" t="s">
        <v>329</v>
      </c>
      <c r="C6" s="35" t="s">
        <v>330</v>
      </c>
      <c r="D6" s="35" t="s">
        <v>331</v>
      </c>
      <c r="E6" s="35" t="s">
        <v>273</v>
      </c>
      <c r="F6" s="36">
        <v>40624.445821759262</v>
      </c>
      <c r="G6" s="35" t="s">
        <v>274</v>
      </c>
      <c r="H6" s="34">
        <v>1</v>
      </c>
      <c r="I6" s="35" t="s">
        <v>332</v>
      </c>
      <c r="J6" s="35" t="s">
        <v>288</v>
      </c>
      <c r="K6" s="37">
        <v>2673.74</v>
      </c>
      <c r="L6" s="37">
        <v>3208.49</v>
      </c>
      <c r="M6" s="38">
        <v>0</v>
      </c>
      <c r="N6" s="38">
        <v>0</v>
      </c>
      <c r="O6" s="33"/>
      <c r="P6" s="31">
        <v>0</v>
      </c>
      <c r="Q6" s="29" t="s">
        <v>289</v>
      </c>
      <c r="R6" s="29" t="s">
        <v>296</v>
      </c>
      <c r="S6" s="29" t="s">
        <v>290</v>
      </c>
      <c r="T6" s="29" t="s">
        <v>291</v>
      </c>
    </row>
    <row r="7" spans="1:20">
      <c r="A7" s="34"/>
      <c r="B7" s="35" t="s">
        <v>333</v>
      </c>
      <c r="C7" s="35" t="s">
        <v>284</v>
      </c>
      <c r="D7" s="35" t="s">
        <v>285</v>
      </c>
      <c r="E7" s="35" t="s">
        <v>273</v>
      </c>
      <c r="F7" s="36">
        <v>40624.599027777775</v>
      </c>
      <c r="G7" s="35" t="s">
        <v>274</v>
      </c>
      <c r="H7" s="34">
        <v>1</v>
      </c>
      <c r="I7" s="35" t="s">
        <v>334</v>
      </c>
      <c r="J7" s="35" t="s">
        <v>288</v>
      </c>
      <c r="K7" s="37">
        <v>26760</v>
      </c>
      <c r="L7" s="37">
        <v>26760</v>
      </c>
      <c r="M7" s="38">
        <v>0</v>
      </c>
      <c r="N7" s="38">
        <v>0</v>
      </c>
      <c r="O7" s="33"/>
      <c r="P7" s="31">
        <v>0</v>
      </c>
      <c r="Q7" s="29" t="s">
        <v>335</v>
      </c>
      <c r="R7" s="29" t="s">
        <v>296</v>
      </c>
      <c r="S7" s="29" t="s">
        <v>290</v>
      </c>
      <c r="T7" s="29" t="s">
        <v>291</v>
      </c>
    </row>
    <row r="8" spans="1:20">
      <c r="A8" s="34"/>
      <c r="B8" s="35" t="s">
        <v>336</v>
      </c>
      <c r="C8" s="35" t="s">
        <v>299</v>
      </c>
      <c r="D8" s="35" t="s">
        <v>300</v>
      </c>
      <c r="E8" s="35" t="s">
        <v>273</v>
      </c>
      <c r="F8" s="36">
        <v>40625.597870370373</v>
      </c>
      <c r="G8" s="35" t="s">
        <v>274</v>
      </c>
      <c r="H8" s="34">
        <v>1</v>
      </c>
      <c r="I8" s="35" t="s">
        <v>337</v>
      </c>
      <c r="J8" s="35" t="s">
        <v>288</v>
      </c>
      <c r="K8" s="37">
        <v>666.05</v>
      </c>
      <c r="L8" s="37">
        <v>799.26</v>
      </c>
      <c r="M8" s="38">
        <v>0</v>
      </c>
      <c r="N8" s="38">
        <v>0</v>
      </c>
      <c r="O8" s="33"/>
      <c r="P8" s="31">
        <v>0</v>
      </c>
      <c r="Q8" s="29" t="s">
        <v>335</v>
      </c>
      <c r="R8" s="29" t="s">
        <v>295</v>
      </c>
      <c r="S8" s="29" t="s">
        <v>302</v>
      </c>
      <c r="T8" s="29" t="s">
        <v>338</v>
      </c>
    </row>
    <row r="9" spans="1:20">
      <c r="A9" s="34"/>
      <c r="B9" s="35" t="s">
        <v>339</v>
      </c>
      <c r="C9" s="35" t="s">
        <v>284</v>
      </c>
      <c r="D9" s="35" t="s">
        <v>285</v>
      </c>
      <c r="E9" s="35" t="s">
        <v>273</v>
      </c>
      <c r="F9" s="36">
        <v>40625.633900462963</v>
      </c>
      <c r="G9" s="35" t="s">
        <v>274</v>
      </c>
      <c r="H9" s="34">
        <v>2</v>
      </c>
      <c r="I9" s="35" t="s">
        <v>340</v>
      </c>
      <c r="J9" s="35" t="s">
        <v>288</v>
      </c>
      <c r="K9" s="37">
        <v>52538.720000000001</v>
      </c>
      <c r="L9" s="37">
        <v>52538.720000000001</v>
      </c>
      <c r="M9" s="38">
        <v>0</v>
      </c>
      <c r="N9" s="38">
        <v>0</v>
      </c>
      <c r="O9" s="33"/>
      <c r="P9" s="31">
        <v>0</v>
      </c>
      <c r="Q9" s="29" t="s">
        <v>335</v>
      </c>
      <c r="R9" s="29" t="s">
        <v>296</v>
      </c>
      <c r="S9" s="29" t="s">
        <v>290</v>
      </c>
      <c r="T9" s="29" t="s">
        <v>341</v>
      </c>
    </row>
    <row r="10" spans="1:20">
      <c r="A10" s="34"/>
      <c r="B10" s="35" t="s">
        <v>342</v>
      </c>
      <c r="C10" s="35" t="s">
        <v>343</v>
      </c>
      <c r="D10" s="35" t="s">
        <v>344</v>
      </c>
      <c r="E10" s="35" t="s">
        <v>273</v>
      </c>
      <c r="F10" s="36">
        <v>40630.46671296296</v>
      </c>
      <c r="G10" s="35" t="s">
        <v>286</v>
      </c>
      <c r="H10" s="34">
        <v>1</v>
      </c>
      <c r="I10" s="35" t="s">
        <v>345</v>
      </c>
      <c r="J10" s="35" t="s">
        <v>288</v>
      </c>
      <c r="K10" s="37">
        <v>1000</v>
      </c>
      <c r="L10" s="37">
        <v>1200</v>
      </c>
      <c r="M10" s="38">
        <v>0</v>
      </c>
      <c r="N10" s="38">
        <v>0</v>
      </c>
      <c r="O10" s="33"/>
      <c r="P10" s="31">
        <v>0</v>
      </c>
      <c r="Q10" s="29" t="s">
        <v>335</v>
      </c>
      <c r="R10" s="29" t="s">
        <v>295</v>
      </c>
      <c r="S10" s="29" t="s">
        <v>346</v>
      </c>
      <c r="T10" s="29" t="s">
        <v>291</v>
      </c>
    </row>
    <row r="11" spans="1:20">
      <c r="A11" s="34"/>
      <c r="B11" s="35" t="s">
        <v>347</v>
      </c>
      <c r="C11" s="35" t="s">
        <v>299</v>
      </c>
      <c r="D11" s="35" t="s">
        <v>300</v>
      </c>
      <c r="E11" s="35" t="s">
        <v>273</v>
      </c>
      <c r="F11" s="36">
        <v>40633</v>
      </c>
      <c r="G11" s="35" t="s">
        <v>274</v>
      </c>
      <c r="H11" s="34">
        <v>1</v>
      </c>
      <c r="I11" s="35" t="s">
        <v>337</v>
      </c>
      <c r="J11" s="35" t="s">
        <v>288</v>
      </c>
      <c r="K11" s="37">
        <v>192.89</v>
      </c>
      <c r="L11" s="37">
        <v>231.47</v>
      </c>
      <c r="M11" s="38">
        <v>0</v>
      </c>
      <c r="N11" s="38">
        <v>0</v>
      </c>
      <c r="O11" s="33"/>
      <c r="P11" s="31">
        <v>0</v>
      </c>
      <c r="Q11" s="29" t="s">
        <v>335</v>
      </c>
      <c r="R11" s="29" t="s">
        <v>295</v>
      </c>
      <c r="S11" s="29" t="s">
        <v>302</v>
      </c>
      <c r="T11" s="29" t="s">
        <v>348</v>
      </c>
    </row>
    <row r="12" spans="1:20">
      <c r="A12" s="34"/>
      <c r="B12" s="35" t="s">
        <v>356</v>
      </c>
      <c r="C12" s="35" t="s">
        <v>324</v>
      </c>
      <c r="D12" s="35" t="s">
        <v>325</v>
      </c>
      <c r="E12" s="35" t="s">
        <v>273</v>
      </c>
      <c r="F12" s="36">
        <v>40637.61210648148</v>
      </c>
      <c r="G12" s="35" t="s">
        <v>274</v>
      </c>
      <c r="H12" s="34">
        <v>1</v>
      </c>
      <c r="I12" s="35" t="s">
        <v>357</v>
      </c>
      <c r="J12" s="35" t="s">
        <v>288</v>
      </c>
      <c r="K12" s="37">
        <v>1633.04</v>
      </c>
      <c r="L12" s="37">
        <v>1633.04</v>
      </c>
      <c r="M12" s="38">
        <v>0</v>
      </c>
      <c r="N12" s="38">
        <v>0</v>
      </c>
      <c r="O12" s="33"/>
      <c r="P12" s="31">
        <v>0</v>
      </c>
      <c r="Q12" s="29" t="s">
        <v>278</v>
      </c>
      <c r="R12" s="29" t="s">
        <v>278</v>
      </c>
      <c r="S12" s="29" t="s">
        <v>351</v>
      </c>
      <c r="T12" s="29" t="s">
        <v>358</v>
      </c>
    </row>
    <row r="13" spans="1:20">
      <c r="A13" s="34"/>
      <c r="B13" s="35" t="s">
        <v>359</v>
      </c>
      <c r="C13" s="35" t="s">
        <v>284</v>
      </c>
      <c r="D13" s="35" t="s">
        <v>285</v>
      </c>
      <c r="E13" s="35" t="s">
        <v>273</v>
      </c>
      <c r="F13" s="36">
        <v>40639.504432870373</v>
      </c>
      <c r="G13" s="35" t="s">
        <v>274</v>
      </c>
      <c r="H13" s="34">
        <v>1</v>
      </c>
      <c r="I13" s="35" t="s">
        <v>360</v>
      </c>
      <c r="J13" s="35" t="s">
        <v>288</v>
      </c>
      <c r="K13" s="37">
        <v>13974.15</v>
      </c>
      <c r="L13" s="37">
        <v>13974.15</v>
      </c>
      <c r="M13" s="38">
        <v>0</v>
      </c>
      <c r="N13" s="38">
        <v>0</v>
      </c>
      <c r="O13" s="33"/>
      <c r="P13" s="31">
        <v>0</v>
      </c>
      <c r="Q13" s="29" t="s">
        <v>335</v>
      </c>
      <c r="R13" s="29" t="s">
        <v>278</v>
      </c>
      <c r="S13" s="29" t="s">
        <v>290</v>
      </c>
      <c r="T13" s="29" t="s">
        <v>361</v>
      </c>
    </row>
    <row r="14" spans="1:20">
      <c r="A14" s="34"/>
      <c r="B14" s="35" t="s">
        <v>362</v>
      </c>
      <c r="C14" s="35" t="s">
        <v>363</v>
      </c>
      <c r="D14" s="35" t="s">
        <v>364</v>
      </c>
      <c r="E14" s="35" t="s">
        <v>273</v>
      </c>
      <c r="F14" s="36">
        <v>40634</v>
      </c>
      <c r="G14" s="35" t="s">
        <v>286</v>
      </c>
      <c r="H14" s="34">
        <v>1</v>
      </c>
      <c r="I14" s="35" t="s">
        <v>365</v>
      </c>
      <c r="J14" s="35" t="s">
        <v>288</v>
      </c>
      <c r="K14" s="37">
        <v>1393.6</v>
      </c>
      <c r="L14" s="37">
        <v>1114.8800000000001</v>
      </c>
      <c r="M14" s="38">
        <v>0</v>
      </c>
      <c r="N14" s="38">
        <v>0</v>
      </c>
      <c r="O14" s="33"/>
      <c r="P14" s="31">
        <v>0</v>
      </c>
      <c r="Q14" s="29" t="s">
        <v>295</v>
      </c>
      <c r="R14" s="29" t="s">
        <v>295</v>
      </c>
      <c r="S14" s="29" t="s">
        <v>327</v>
      </c>
      <c r="T14" s="29" t="s">
        <v>366</v>
      </c>
    </row>
    <row r="15" spans="1:20">
      <c r="A15" s="34"/>
      <c r="B15" s="35" t="s">
        <v>367</v>
      </c>
      <c r="C15" s="35" t="s">
        <v>368</v>
      </c>
      <c r="D15" s="35" t="s">
        <v>369</v>
      </c>
      <c r="E15" s="35" t="s">
        <v>273</v>
      </c>
      <c r="F15" s="36">
        <v>40640</v>
      </c>
      <c r="G15" s="35" t="s">
        <v>274</v>
      </c>
      <c r="H15" s="34">
        <v>1</v>
      </c>
      <c r="I15" s="35" t="s">
        <v>365</v>
      </c>
      <c r="J15" s="35" t="s">
        <v>276</v>
      </c>
      <c r="K15" s="37">
        <v>0</v>
      </c>
      <c r="L15" s="37">
        <v>0</v>
      </c>
      <c r="M15" s="38">
        <v>2254.6999999999998</v>
      </c>
      <c r="N15" s="38">
        <v>0</v>
      </c>
      <c r="O15" s="42">
        <v>40644</v>
      </c>
      <c r="P15" s="37">
        <v>1565.65</v>
      </c>
      <c r="Q15" s="35" t="s">
        <v>370</v>
      </c>
      <c r="R15" s="35" t="s">
        <v>295</v>
      </c>
      <c r="S15" s="35" t="s">
        <v>371</v>
      </c>
      <c r="T15" s="35" t="s">
        <v>372</v>
      </c>
    </row>
    <row r="16" spans="1:20">
      <c r="A16" s="34"/>
      <c r="B16" s="35" t="s">
        <v>373</v>
      </c>
      <c r="C16" s="35" t="s">
        <v>374</v>
      </c>
      <c r="D16" s="35" t="s">
        <v>375</v>
      </c>
      <c r="E16" s="35" t="s">
        <v>273</v>
      </c>
      <c r="F16" s="36">
        <v>40646.705543981479</v>
      </c>
      <c r="G16" s="35" t="s">
        <v>274</v>
      </c>
      <c r="H16" s="34">
        <v>1</v>
      </c>
      <c r="I16" s="35" t="s">
        <v>376</v>
      </c>
      <c r="J16" s="35" t="s">
        <v>276</v>
      </c>
      <c r="K16" s="37">
        <v>0</v>
      </c>
      <c r="L16" s="37">
        <v>0</v>
      </c>
      <c r="M16" s="38">
        <v>12572.01</v>
      </c>
      <c r="N16" s="38">
        <v>12572.01</v>
      </c>
      <c r="O16" s="33"/>
      <c r="P16" s="31">
        <v>10344.49</v>
      </c>
      <c r="Q16" s="29" t="s">
        <v>335</v>
      </c>
      <c r="R16" s="29" t="s">
        <v>278</v>
      </c>
      <c r="S16" s="29" t="s">
        <v>302</v>
      </c>
      <c r="T16" s="29" t="s">
        <v>377</v>
      </c>
    </row>
    <row r="17" spans="1:20">
      <c r="A17" s="34"/>
      <c r="B17" s="35" t="s">
        <v>378</v>
      </c>
      <c r="C17" s="35" t="s">
        <v>379</v>
      </c>
      <c r="D17" s="35" t="s">
        <v>380</v>
      </c>
      <c r="E17" s="35" t="s">
        <v>273</v>
      </c>
      <c r="F17" s="36">
        <v>40648.458935185183</v>
      </c>
      <c r="G17" s="35" t="s">
        <v>274</v>
      </c>
      <c r="H17" s="34">
        <v>1</v>
      </c>
      <c r="I17" s="35" t="s">
        <v>381</v>
      </c>
      <c r="J17" s="35" t="s">
        <v>288</v>
      </c>
      <c r="K17" s="37">
        <v>6690.72</v>
      </c>
      <c r="L17" s="37">
        <v>8028.86</v>
      </c>
      <c r="M17" s="38">
        <v>0</v>
      </c>
      <c r="N17" s="38">
        <v>0</v>
      </c>
      <c r="O17" s="40"/>
      <c r="P17" s="31">
        <v>0</v>
      </c>
      <c r="Q17" s="29" t="s">
        <v>335</v>
      </c>
      <c r="R17" s="29" t="s">
        <v>296</v>
      </c>
      <c r="S17" s="29" t="s">
        <v>351</v>
      </c>
      <c r="T17" s="29" t="s">
        <v>291</v>
      </c>
    </row>
    <row r="18" spans="1:20">
      <c r="A18" s="34"/>
      <c r="B18" s="35" t="s">
        <v>382</v>
      </c>
      <c r="C18" s="35" t="s">
        <v>383</v>
      </c>
      <c r="D18" s="35" t="s">
        <v>384</v>
      </c>
      <c r="E18" s="35" t="s">
        <v>273</v>
      </c>
      <c r="F18" s="36">
        <v>40654.519641203704</v>
      </c>
      <c r="G18" s="35" t="s">
        <v>286</v>
      </c>
      <c r="H18" s="34">
        <v>1</v>
      </c>
      <c r="I18" s="35" t="s">
        <v>365</v>
      </c>
      <c r="J18" s="35" t="s">
        <v>288</v>
      </c>
      <c r="K18" s="37">
        <v>1092</v>
      </c>
      <c r="L18" s="37">
        <v>1310.4000000000001</v>
      </c>
      <c r="M18" s="38">
        <v>0</v>
      </c>
      <c r="N18" s="38">
        <v>0</v>
      </c>
      <c r="O18" s="33"/>
      <c r="P18" s="31">
        <v>0</v>
      </c>
      <c r="Q18" s="29" t="s">
        <v>295</v>
      </c>
      <c r="R18" s="29" t="s">
        <v>295</v>
      </c>
      <c r="S18" s="29" t="s">
        <v>351</v>
      </c>
      <c r="T18" s="29" t="s">
        <v>385</v>
      </c>
    </row>
    <row r="19" spans="1:20">
      <c r="A19" s="34"/>
      <c r="B19" s="35" t="s">
        <v>391</v>
      </c>
      <c r="C19" s="35" t="s">
        <v>374</v>
      </c>
      <c r="D19" s="35" t="s">
        <v>375</v>
      </c>
      <c r="E19" s="35" t="s">
        <v>273</v>
      </c>
      <c r="F19" s="36">
        <v>40662.714039351849</v>
      </c>
      <c r="G19" s="35" t="s">
        <v>274</v>
      </c>
      <c r="H19" s="34">
        <v>2</v>
      </c>
      <c r="I19" s="35" t="s">
        <v>392</v>
      </c>
      <c r="J19" s="35" t="s">
        <v>288</v>
      </c>
      <c r="K19" s="37">
        <v>1041.54</v>
      </c>
      <c r="L19" s="37">
        <v>1249.8499999999999</v>
      </c>
      <c r="M19" s="38">
        <v>0</v>
      </c>
      <c r="N19" s="38">
        <v>0</v>
      </c>
      <c r="O19" s="33"/>
      <c r="P19" s="31">
        <v>0</v>
      </c>
      <c r="Q19" s="29" t="s">
        <v>335</v>
      </c>
      <c r="R19" s="29" t="s">
        <v>278</v>
      </c>
      <c r="S19" s="29" t="s">
        <v>302</v>
      </c>
      <c r="T19" s="29" t="s">
        <v>291</v>
      </c>
    </row>
    <row r="20" spans="1:20">
      <c r="A20" s="34"/>
      <c r="B20" s="35" t="s">
        <v>393</v>
      </c>
      <c r="C20" s="35" t="s">
        <v>324</v>
      </c>
      <c r="D20" s="35" t="s">
        <v>325</v>
      </c>
      <c r="E20" s="35" t="s">
        <v>273</v>
      </c>
      <c r="F20" s="36">
        <v>40665.747824074075</v>
      </c>
      <c r="G20" s="35" t="s">
        <v>274</v>
      </c>
      <c r="H20" s="34">
        <v>1</v>
      </c>
      <c r="I20" s="35" t="s">
        <v>394</v>
      </c>
      <c r="J20" s="35" t="s">
        <v>288</v>
      </c>
      <c r="K20" s="37">
        <v>2423.16</v>
      </c>
      <c r="L20" s="37">
        <v>2423.16</v>
      </c>
      <c r="M20" s="38">
        <v>0</v>
      </c>
      <c r="N20" s="38">
        <v>0</v>
      </c>
      <c r="O20" s="33"/>
      <c r="P20" s="31">
        <v>0</v>
      </c>
      <c r="Q20" s="29" t="s">
        <v>277</v>
      </c>
      <c r="R20" s="29" t="s">
        <v>295</v>
      </c>
      <c r="S20" s="29" t="s">
        <v>351</v>
      </c>
      <c r="T20" s="29" t="s">
        <v>395</v>
      </c>
    </row>
    <row r="21" spans="1:20">
      <c r="A21" s="34"/>
      <c r="B21" s="35" t="s">
        <v>398</v>
      </c>
      <c r="C21" s="35" t="s">
        <v>374</v>
      </c>
      <c r="D21" s="35" t="s">
        <v>375</v>
      </c>
      <c r="E21" s="35" t="s">
        <v>273</v>
      </c>
      <c r="F21" s="36">
        <v>40666.526539351849</v>
      </c>
      <c r="G21" s="35" t="s">
        <v>274</v>
      </c>
      <c r="H21" s="34">
        <v>1</v>
      </c>
      <c r="I21" s="35" t="s">
        <v>399</v>
      </c>
      <c r="J21" s="35" t="s">
        <v>276</v>
      </c>
      <c r="K21" s="37">
        <v>0</v>
      </c>
      <c r="L21" s="37">
        <v>0</v>
      </c>
      <c r="M21" s="38">
        <v>13391.7</v>
      </c>
      <c r="N21" s="38">
        <v>13391.7</v>
      </c>
      <c r="O21" s="33"/>
      <c r="P21" s="31">
        <v>9047</v>
      </c>
      <c r="Q21" s="29" t="s">
        <v>335</v>
      </c>
      <c r="R21" s="29" t="s">
        <v>278</v>
      </c>
      <c r="S21" s="29" t="s">
        <v>302</v>
      </c>
      <c r="T21" s="29" t="s">
        <v>400</v>
      </c>
    </row>
    <row r="22" spans="1:20">
      <c r="A22" s="34"/>
      <c r="B22" s="35" t="s">
        <v>402</v>
      </c>
      <c r="C22" s="35" t="s">
        <v>403</v>
      </c>
      <c r="D22" s="35" t="s">
        <v>404</v>
      </c>
      <c r="E22" s="35" t="s">
        <v>273</v>
      </c>
      <c r="F22" s="36">
        <v>40672.609791666669</v>
      </c>
      <c r="G22" s="35" t="s">
        <v>274</v>
      </c>
      <c r="H22" s="34">
        <v>1</v>
      </c>
      <c r="I22" s="35" t="s">
        <v>405</v>
      </c>
      <c r="J22" s="35" t="s">
        <v>288</v>
      </c>
      <c r="K22" s="37">
        <v>265.61</v>
      </c>
      <c r="L22" s="37">
        <v>318.61</v>
      </c>
      <c r="M22" s="38">
        <v>0</v>
      </c>
      <c r="N22" s="38">
        <v>0</v>
      </c>
      <c r="O22" s="33"/>
      <c r="P22" s="31">
        <v>0</v>
      </c>
      <c r="Q22" s="29" t="s">
        <v>289</v>
      </c>
      <c r="R22" s="29" t="s">
        <v>278</v>
      </c>
      <c r="S22" s="29" t="s">
        <v>351</v>
      </c>
      <c r="T22" s="29" t="s">
        <v>291</v>
      </c>
    </row>
    <row r="23" spans="1:20">
      <c r="A23" s="34"/>
      <c r="B23" s="35" t="s">
        <v>406</v>
      </c>
      <c r="C23" s="35" t="s">
        <v>407</v>
      </c>
      <c r="D23" s="35" t="s">
        <v>408</v>
      </c>
      <c r="E23" s="35" t="s">
        <v>273</v>
      </c>
      <c r="F23" s="36">
        <v>40672.61440972222</v>
      </c>
      <c r="G23" s="35" t="s">
        <v>274</v>
      </c>
      <c r="H23" s="34">
        <v>1</v>
      </c>
      <c r="I23" s="35" t="s">
        <v>405</v>
      </c>
      <c r="J23" s="35" t="s">
        <v>288</v>
      </c>
      <c r="K23" s="37">
        <v>1575</v>
      </c>
      <c r="L23" s="37">
        <v>1575</v>
      </c>
      <c r="M23" s="38">
        <v>0</v>
      </c>
      <c r="N23" s="38">
        <v>0</v>
      </c>
      <c r="O23" s="33"/>
      <c r="P23" s="31">
        <v>0</v>
      </c>
      <c r="Q23" s="29" t="s">
        <v>289</v>
      </c>
      <c r="R23" s="29" t="s">
        <v>278</v>
      </c>
      <c r="S23" s="29" t="s">
        <v>279</v>
      </c>
      <c r="T23" s="29" t="s">
        <v>291</v>
      </c>
    </row>
    <row r="24" spans="1:20">
      <c r="A24" s="34"/>
      <c r="B24" s="35" t="s">
        <v>409</v>
      </c>
      <c r="C24" s="35" t="s">
        <v>284</v>
      </c>
      <c r="D24" s="35" t="s">
        <v>285</v>
      </c>
      <c r="E24" s="35" t="s">
        <v>273</v>
      </c>
      <c r="F24" s="36">
        <v>40672.617002314815</v>
      </c>
      <c r="G24" s="35" t="s">
        <v>274</v>
      </c>
      <c r="H24" s="34">
        <v>1</v>
      </c>
      <c r="I24" s="35" t="s">
        <v>405</v>
      </c>
      <c r="J24" s="35" t="s">
        <v>288</v>
      </c>
      <c r="K24" s="37">
        <v>492.1</v>
      </c>
      <c r="L24" s="37">
        <v>492.1</v>
      </c>
      <c r="M24" s="38">
        <v>0</v>
      </c>
      <c r="N24" s="38">
        <v>0</v>
      </c>
      <c r="O24" s="33"/>
      <c r="P24" s="31">
        <v>0</v>
      </c>
      <c r="Q24" s="29" t="s">
        <v>289</v>
      </c>
      <c r="R24" s="29" t="s">
        <v>278</v>
      </c>
      <c r="S24" s="29" t="s">
        <v>290</v>
      </c>
      <c r="T24" s="29" t="s">
        <v>291</v>
      </c>
    </row>
    <row r="25" spans="1:20">
      <c r="A25" s="34"/>
      <c r="B25" s="35" t="s">
        <v>416</v>
      </c>
      <c r="C25" s="35" t="s">
        <v>417</v>
      </c>
      <c r="D25" s="35" t="s">
        <v>418</v>
      </c>
      <c r="E25" s="35" t="s">
        <v>273</v>
      </c>
      <c r="F25" s="36">
        <v>40680.664988425924</v>
      </c>
      <c r="G25" s="35" t="s">
        <v>274</v>
      </c>
      <c r="H25" s="34">
        <v>1</v>
      </c>
      <c r="I25" s="35" t="s">
        <v>419</v>
      </c>
      <c r="J25" s="35" t="s">
        <v>288</v>
      </c>
      <c r="K25" s="37">
        <v>10204.129999999999</v>
      </c>
      <c r="L25" s="37">
        <v>12244.32</v>
      </c>
      <c r="M25" s="38">
        <v>0</v>
      </c>
      <c r="N25" s="38">
        <v>0</v>
      </c>
      <c r="O25" s="33"/>
      <c r="P25" s="31">
        <v>0</v>
      </c>
      <c r="Q25" s="29" t="s">
        <v>335</v>
      </c>
      <c r="R25" s="29" t="s">
        <v>278</v>
      </c>
      <c r="S25" s="29" t="s">
        <v>351</v>
      </c>
      <c r="T25" s="29" t="s">
        <v>420</v>
      </c>
    </row>
    <row r="26" spans="1:20">
      <c r="A26" s="34"/>
      <c r="B26" s="35" t="s">
        <v>427</v>
      </c>
      <c r="C26" s="35" t="s">
        <v>284</v>
      </c>
      <c r="D26" s="35" t="s">
        <v>285</v>
      </c>
      <c r="E26" s="35" t="s">
        <v>273</v>
      </c>
      <c r="F26" s="36">
        <v>40687</v>
      </c>
      <c r="G26" s="35" t="s">
        <v>274</v>
      </c>
      <c r="H26" s="34">
        <v>1</v>
      </c>
      <c r="I26" s="35" t="s">
        <v>428</v>
      </c>
      <c r="J26" s="35" t="s">
        <v>288</v>
      </c>
      <c r="K26" s="37">
        <v>186.15</v>
      </c>
      <c r="L26" s="37">
        <v>186.15</v>
      </c>
      <c r="M26" s="38">
        <v>0</v>
      </c>
      <c r="N26" s="38">
        <v>0</v>
      </c>
      <c r="O26" s="33"/>
      <c r="P26" s="31">
        <v>0</v>
      </c>
      <c r="Q26" s="29" t="s">
        <v>289</v>
      </c>
      <c r="R26" s="29" t="s">
        <v>278</v>
      </c>
      <c r="S26" s="29" t="s">
        <v>290</v>
      </c>
      <c r="T26" s="29" t="s">
        <v>429</v>
      </c>
    </row>
    <row r="27" spans="1:20">
      <c r="A27" s="34"/>
      <c r="B27" s="35" t="s">
        <v>430</v>
      </c>
      <c r="C27" s="35" t="s">
        <v>431</v>
      </c>
      <c r="D27" s="35" t="s">
        <v>432</v>
      </c>
      <c r="E27" s="35" t="s">
        <v>273</v>
      </c>
      <c r="F27" s="36">
        <v>40687.603437500002</v>
      </c>
      <c r="G27" s="35" t="s">
        <v>286</v>
      </c>
      <c r="H27" s="34">
        <v>1</v>
      </c>
      <c r="I27" s="35" t="s">
        <v>433</v>
      </c>
      <c r="J27" s="35" t="s">
        <v>288</v>
      </c>
      <c r="K27" s="37">
        <v>800</v>
      </c>
      <c r="L27" s="37">
        <v>960</v>
      </c>
      <c r="M27" s="38">
        <v>0</v>
      </c>
      <c r="N27" s="38">
        <v>0</v>
      </c>
      <c r="O27" s="33"/>
      <c r="P27" s="31">
        <v>0</v>
      </c>
      <c r="Q27" s="29" t="s">
        <v>289</v>
      </c>
      <c r="R27" s="29" t="s">
        <v>278</v>
      </c>
      <c r="S27" s="29" t="s">
        <v>302</v>
      </c>
      <c r="T27" s="29" t="s">
        <v>434</v>
      </c>
    </row>
    <row r="28" spans="1:20">
      <c r="A28" s="34"/>
      <c r="B28" s="35" t="s">
        <v>437</v>
      </c>
      <c r="C28" s="35" t="s">
        <v>438</v>
      </c>
      <c r="D28" s="35" t="s">
        <v>439</v>
      </c>
      <c r="E28" s="35" t="s">
        <v>273</v>
      </c>
      <c r="F28" s="36">
        <v>40711.645879629628</v>
      </c>
      <c r="G28" s="35" t="s">
        <v>274</v>
      </c>
      <c r="H28" s="34">
        <v>1</v>
      </c>
      <c r="I28" s="35" t="s">
        <v>440</v>
      </c>
      <c r="J28" s="35" t="s">
        <v>288</v>
      </c>
      <c r="K28" s="37">
        <v>33580</v>
      </c>
      <c r="L28" s="37">
        <v>33580</v>
      </c>
      <c r="M28" s="38">
        <v>0</v>
      </c>
      <c r="N28" s="38">
        <v>0</v>
      </c>
      <c r="O28" s="33"/>
      <c r="P28" s="31">
        <v>0</v>
      </c>
      <c r="Q28" s="29" t="s">
        <v>335</v>
      </c>
      <c r="R28" s="29" t="s">
        <v>278</v>
      </c>
      <c r="S28" s="29" t="s">
        <v>346</v>
      </c>
      <c r="T28" s="29" t="s">
        <v>441</v>
      </c>
    </row>
    <row r="29" spans="1:20">
      <c r="A29" s="34"/>
      <c r="B29" s="35" t="s">
        <v>458</v>
      </c>
      <c r="C29" s="35" t="s">
        <v>379</v>
      </c>
      <c r="D29" s="35" t="s">
        <v>380</v>
      </c>
      <c r="E29" s="35" t="s">
        <v>273</v>
      </c>
      <c r="F29" s="36">
        <v>40724.548761574071</v>
      </c>
      <c r="G29" s="35" t="s">
        <v>274</v>
      </c>
      <c r="H29" s="34">
        <v>2</v>
      </c>
      <c r="I29" s="35" t="s">
        <v>459</v>
      </c>
      <c r="J29" s="35" t="s">
        <v>288</v>
      </c>
      <c r="K29" s="37">
        <v>4075.74</v>
      </c>
      <c r="L29" s="37">
        <v>4890.8900000000003</v>
      </c>
      <c r="M29" s="38">
        <v>0</v>
      </c>
      <c r="N29" s="38">
        <v>0</v>
      </c>
      <c r="O29" s="33"/>
      <c r="P29" s="31">
        <v>0</v>
      </c>
      <c r="Q29" s="29" t="s">
        <v>335</v>
      </c>
      <c r="R29" s="29" t="s">
        <v>296</v>
      </c>
      <c r="S29" s="29" t="s">
        <v>351</v>
      </c>
      <c r="T29" s="29" t="s">
        <v>291</v>
      </c>
    </row>
    <row r="30" spans="1:20">
      <c r="A30" s="34"/>
      <c r="B30" s="35" t="s">
        <v>460</v>
      </c>
      <c r="C30" s="35" t="s">
        <v>374</v>
      </c>
      <c r="D30" s="35" t="s">
        <v>375</v>
      </c>
      <c r="E30" s="35" t="s">
        <v>273</v>
      </c>
      <c r="F30" s="36">
        <v>40724.548831018517</v>
      </c>
      <c r="G30" s="35" t="s">
        <v>274</v>
      </c>
      <c r="H30" s="34">
        <v>1</v>
      </c>
      <c r="I30" s="35" t="s">
        <v>459</v>
      </c>
      <c r="J30" s="35" t="s">
        <v>288</v>
      </c>
      <c r="K30" s="37">
        <v>1114.8699999999999</v>
      </c>
      <c r="L30" s="37">
        <v>1337.84</v>
      </c>
      <c r="M30" s="38">
        <v>0</v>
      </c>
      <c r="N30" s="38">
        <v>0</v>
      </c>
      <c r="O30" s="33"/>
      <c r="P30" s="31">
        <v>0</v>
      </c>
      <c r="Q30" s="29" t="s">
        <v>335</v>
      </c>
      <c r="R30" s="29" t="s">
        <v>296</v>
      </c>
      <c r="S30" s="29" t="s">
        <v>351</v>
      </c>
      <c r="T30" s="29" t="s">
        <v>291</v>
      </c>
    </row>
    <row r="31" spans="1:20">
      <c r="A31" s="34"/>
      <c r="B31" s="35" t="s">
        <v>461</v>
      </c>
      <c r="C31" s="35" t="s">
        <v>403</v>
      </c>
      <c r="D31" s="35" t="s">
        <v>404</v>
      </c>
      <c r="E31" s="35" t="s">
        <v>273</v>
      </c>
      <c r="F31" s="36">
        <v>40729.493634259263</v>
      </c>
      <c r="G31" s="35" t="s">
        <v>274</v>
      </c>
      <c r="H31" s="34">
        <v>1</v>
      </c>
      <c r="I31" s="35" t="s">
        <v>462</v>
      </c>
      <c r="J31" s="35" t="s">
        <v>288</v>
      </c>
      <c r="K31" s="37">
        <v>4483.82</v>
      </c>
      <c r="L31" s="37">
        <v>5380.58</v>
      </c>
      <c r="M31" s="38">
        <v>0</v>
      </c>
      <c r="N31" s="38">
        <v>0</v>
      </c>
      <c r="O31" s="33"/>
      <c r="P31" s="31">
        <v>0</v>
      </c>
      <c r="Q31" s="29" t="s">
        <v>335</v>
      </c>
      <c r="R31" s="29" t="s">
        <v>296</v>
      </c>
      <c r="S31" s="29" t="s">
        <v>351</v>
      </c>
      <c r="T31" s="29" t="s">
        <v>291</v>
      </c>
    </row>
    <row r="32" spans="1:20">
      <c r="A32" s="34"/>
      <c r="B32" s="35" t="s">
        <v>471</v>
      </c>
      <c r="C32" s="35" t="s">
        <v>472</v>
      </c>
      <c r="D32" s="35" t="s">
        <v>473</v>
      </c>
      <c r="E32" s="35" t="s">
        <v>273</v>
      </c>
      <c r="F32" s="36">
        <v>40751.624236111114</v>
      </c>
      <c r="G32" s="35" t="s">
        <v>274</v>
      </c>
      <c r="H32" s="34">
        <v>1</v>
      </c>
      <c r="I32" s="35" t="s">
        <v>474</v>
      </c>
      <c r="J32" s="35" t="s">
        <v>288</v>
      </c>
      <c r="K32" s="37">
        <v>3937.5</v>
      </c>
      <c r="L32" s="37">
        <v>4725</v>
      </c>
      <c r="M32" s="38">
        <v>0</v>
      </c>
      <c r="N32" s="38">
        <v>0</v>
      </c>
      <c r="O32" s="33"/>
      <c r="P32" s="31">
        <v>0</v>
      </c>
      <c r="Q32" s="29" t="s">
        <v>335</v>
      </c>
      <c r="R32" s="29" t="s">
        <v>278</v>
      </c>
      <c r="S32" s="29" t="s">
        <v>351</v>
      </c>
      <c r="T32" s="29" t="s">
        <v>291</v>
      </c>
    </row>
    <row r="33" spans="1:20">
      <c r="A33" s="34"/>
      <c r="B33" s="35" t="s">
        <v>478</v>
      </c>
      <c r="C33" s="35" t="s">
        <v>438</v>
      </c>
      <c r="D33" s="35" t="s">
        <v>439</v>
      </c>
      <c r="E33" s="35" t="s">
        <v>273</v>
      </c>
      <c r="F33" s="36">
        <v>40753.682685185187</v>
      </c>
      <c r="G33" s="35" t="s">
        <v>274</v>
      </c>
      <c r="H33" s="34">
        <v>1</v>
      </c>
      <c r="I33" s="35" t="s">
        <v>479</v>
      </c>
      <c r="J33" s="35" t="s">
        <v>288</v>
      </c>
      <c r="K33" s="37">
        <v>3482</v>
      </c>
      <c r="L33" s="37">
        <v>3482</v>
      </c>
      <c r="M33" s="38">
        <v>0</v>
      </c>
      <c r="N33" s="38">
        <v>0</v>
      </c>
      <c r="O33" s="33"/>
      <c r="P33" s="31">
        <v>0</v>
      </c>
      <c r="Q33" s="29" t="s">
        <v>335</v>
      </c>
      <c r="R33" s="29" t="s">
        <v>278</v>
      </c>
      <c r="S33" s="29" t="s">
        <v>346</v>
      </c>
      <c r="T33" s="29" t="s">
        <v>291</v>
      </c>
    </row>
    <row r="34" spans="1:20">
      <c r="A34" s="34"/>
      <c r="B34" s="35" t="s">
        <v>481</v>
      </c>
      <c r="C34" s="35" t="s">
        <v>324</v>
      </c>
      <c r="D34" s="35" t="s">
        <v>325</v>
      </c>
      <c r="E34" s="35" t="s">
        <v>273</v>
      </c>
      <c r="F34" s="36">
        <v>40753.744849537034</v>
      </c>
      <c r="G34" s="35" t="s">
        <v>286</v>
      </c>
      <c r="H34" s="34">
        <v>1</v>
      </c>
      <c r="I34" s="35" t="s">
        <v>482</v>
      </c>
      <c r="J34" s="35" t="s">
        <v>288</v>
      </c>
      <c r="K34" s="37">
        <v>5302.64</v>
      </c>
      <c r="L34" s="37">
        <v>5302.64</v>
      </c>
      <c r="M34" s="38">
        <v>0</v>
      </c>
      <c r="N34" s="38">
        <v>0</v>
      </c>
      <c r="O34" s="33"/>
      <c r="P34" s="31">
        <v>0</v>
      </c>
      <c r="Q34" s="29" t="s">
        <v>277</v>
      </c>
      <c r="R34" s="29" t="s">
        <v>295</v>
      </c>
      <c r="S34" s="29" t="s">
        <v>351</v>
      </c>
      <c r="T34" s="29" t="s">
        <v>483</v>
      </c>
    </row>
    <row r="35" spans="1:20">
      <c r="A35" s="34"/>
      <c r="B35" s="35" t="s">
        <v>484</v>
      </c>
      <c r="C35" s="35" t="s">
        <v>284</v>
      </c>
      <c r="D35" s="35" t="s">
        <v>285</v>
      </c>
      <c r="E35" s="35" t="s">
        <v>273</v>
      </c>
      <c r="F35" s="36">
        <v>40758.623136574075</v>
      </c>
      <c r="G35" s="35" t="s">
        <v>274</v>
      </c>
      <c r="H35" s="34">
        <v>2</v>
      </c>
      <c r="I35" s="35" t="s">
        <v>485</v>
      </c>
      <c r="J35" s="35" t="s">
        <v>288</v>
      </c>
      <c r="K35" s="37">
        <v>38798.400000000001</v>
      </c>
      <c r="L35" s="37">
        <v>38798.400000000001</v>
      </c>
      <c r="M35" s="38">
        <v>0</v>
      </c>
      <c r="N35" s="38">
        <v>0</v>
      </c>
      <c r="O35" s="33"/>
      <c r="P35" s="31">
        <v>0</v>
      </c>
      <c r="Q35" s="29" t="s">
        <v>335</v>
      </c>
      <c r="R35" s="29" t="s">
        <v>278</v>
      </c>
      <c r="S35" s="29" t="s">
        <v>290</v>
      </c>
      <c r="T35" s="29" t="s">
        <v>486</v>
      </c>
    </row>
    <row r="36" spans="1:20">
      <c r="A36" s="34"/>
      <c r="B36" s="35" t="s">
        <v>487</v>
      </c>
      <c r="C36" s="35" t="s">
        <v>472</v>
      </c>
      <c r="D36" s="35" t="s">
        <v>473</v>
      </c>
      <c r="E36" s="35" t="s">
        <v>273</v>
      </c>
      <c r="F36" s="36">
        <v>40759.608506944445</v>
      </c>
      <c r="G36" s="35" t="s">
        <v>274</v>
      </c>
      <c r="H36" s="34">
        <v>1</v>
      </c>
      <c r="I36" s="35" t="s">
        <v>488</v>
      </c>
      <c r="J36" s="35" t="s">
        <v>288</v>
      </c>
      <c r="K36" s="37">
        <v>103.5</v>
      </c>
      <c r="L36" s="37">
        <v>124.2</v>
      </c>
      <c r="M36" s="38">
        <v>0</v>
      </c>
      <c r="N36" s="38">
        <v>0</v>
      </c>
      <c r="O36" s="33"/>
      <c r="P36" s="31">
        <v>0</v>
      </c>
      <c r="Q36" s="29" t="s">
        <v>335</v>
      </c>
      <c r="R36" s="29" t="s">
        <v>278</v>
      </c>
      <c r="S36" s="29" t="s">
        <v>302</v>
      </c>
      <c r="T36" s="29" t="s">
        <v>291</v>
      </c>
    </row>
    <row r="37" spans="1:20">
      <c r="A37" s="34"/>
      <c r="B37" s="35" t="s">
        <v>489</v>
      </c>
      <c r="C37" s="35" t="s">
        <v>311</v>
      </c>
      <c r="D37" s="35" t="s">
        <v>312</v>
      </c>
      <c r="E37" s="35" t="s">
        <v>273</v>
      </c>
      <c r="F37" s="36">
        <v>40779.443807870368</v>
      </c>
      <c r="G37" s="35" t="s">
        <v>274</v>
      </c>
      <c r="H37" s="34">
        <v>3</v>
      </c>
      <c r="I37" s="35" t="s">
        <v>490</v>
      </c>
      <c r="J37" s="35" t="s">
        <v>288</v>
      </c>
      <c r="K37" s="37">
        <v>17889.55</v>
      </c>
      <c r="L37" s="37">
        <v>17889.55</v>
      </c>
      <c r="M37" s="38">
        <v>0</v>
      </c>
      <c r="N37" s="38">
        <v>0</v>
      </c>
      <c r="O37" s="33"/>
      <c r="P37" s="31">
        <v>0</v>
      </c>
      <c r="Q37" s="29" t="s">
        <v>278</v>
      </c>
      <c r="R37" s="29" t="s">
        <v>278</v>
      </c>
      <c r="S37" s="29" t="s">
        <v>279</v>
      </c>
      <c r="T37" s="29" t="s">
        <v>491</v>
      </c>
    </row>
    <row r="38" spans="1:20">
      <c r="A38" s="34"/>
      <c r="B38" s="35" t="s">
        <v>492</v>
      </c>
      <c r="C38" s="35" t="s">
        <v>284</v>
      </c>
      <c r="D38" s="35" t="s">
        <v>285</v>
      </c>
      <c r="E38" s="35" t="s">
        <v>273</v>
      </c>
      <c r="F38" s="36">
        <v>40785.482997685183</v>
      </c>
      <c r="G38" s="35" t="s">
        <v>274</v>
      </c>
      <c r="H38" s="34">
        <v>1</v>
      </c>
      <c r="I38" s="35" t="s">
        <v>493</v>
      </c>
      <c r="J38" s="35" t="s">
        <v>288</v>
      </c>
      <c r="K38" s="37">
        <v>75283.62</v>
      </c>
      <c r="L38" s="37">
        <v>75283.62</v>
      </c>
      <c r="M38" s="38">
        <v>0</v>
      </c>
      <c r="N38" s="38">
        <v>0</v>
      </c>
      <c r="O38" s="33"/>
      <c r="P38" s="31">
        <v>0</v>
      </c>
      <c r="Q38" s="29" t="s">
        <v>335</v>
      </c>
      <c r="R38" s="29" t="s">
        <v>278</v>
      </c>
      <c r="S38" s="29" t="s">
        <v>290</v>
      </c>
      <c r="T38" s="29" t="s">
        <v>361</v>
      </c>
    </row>
    <row r="39" spans="1:20">
      <c r="A39" s="34"/>
      <c r="B39" s="35" t="s">
        <v>494</v>
      </c>
      <c r="C39" s="35" t="s">
        <v>495</v>
      </c>
      <c r="D39" s="35" t="s">
        <v>496</v>
      </c>
      <c r="E39" s="35" t="s">
        <v>273</v>
      </c>
      <c r="F39" s="36">
        <v>40786.742939814816</v>
      </c>
      <c r="G39" s="35" t="s">
        <v>286</v>
      </c>
      <c r="H39" s="34">
        <v>1</v>
      </c>
      <c r="I39" s="35" t="s">
        <v>497</v>
      </c>
      <c r="J39" s="35" t="s">
        <v>498</v>
      </c>
      <c r="K39" s="37">
        <v>0</v>
      </c>
      <c r="L39" s="37">
        <v>0</v>
      </c>
      <c r="M39" s="38">
        <v>727.88</v>
      </c>
      <c r="N39" s="38">
        <v>727.88</v>
      </c>
      <c r="O39" s="33"/>
      <c r="P39" s="31">
        <v>1312</v>
      </c>
      <c r="Q39" s="29" t="s">
        <v>499</v>
      </c>
      <c r="R39" s="29" t="s">
        <v>295</v>
      </c>
      <c r="S39" s="29" t="s">
        <v>371</v>
      </c>
      <c r="T39" s="29" t="s">
        <v>500</v>
      </c>
    </row>
    <row r="40" spans="1:20">
      <c r="A40" s="34"/>
      <c r="B40" s="35" t="s">
        <v>502</v>
      </c>
      <c r="C40" s="35" t="s">
        <v>472</v>
      </c>
      <c r="D40" s="35" t="s">
        <v>473</v>
      </c>
      <c r="E40" s="35" t="s">
        <v>273</v>
      </c>
      <c r="F40" s="36">
        <v>40788.390763888892</v>
      </c>
      <c r="G40" s="35" t="s">
        <v>274</v>
      </c>
      <c r="H40" s="34">
        <v>1</v>
      </c>
      <c r="I40" s="35" t="s">
        <v>503</v>
      </c>
      <c r="J40" s="35" t="s">
        <v>288</v>
      </c>
      <c r="K40" s="37">
        <v>4634.3500000000004</v>
      </c>
      <c r="L40" s="37">
        <v>5561.22</v>
      </c>
      <c r="M40" s="38">
        <v>0</v>
      </c>
      <c r="N40" s="38">
        <v>0</v>
      </c>
      <c r="O40" s="33"/>
      <c r="P40" s="44">
        <v>0</v>
      </c>
      <c r="Q40" s="46" t="s">
        <v>289</v>
      </c>
      <c r="R40" s="46" t="s">
        <v>278</v>
      </c>
      <c r="S40" s="46" t="s">
        <v>504</v>
      </c>
      <c r="T40" s="46" t="s">
        <v>505</v>
      </c>
    </row>
    <row r="41" spans="1:20">
      <c r="A41" s="34"/>
      <c r="B41" s="35" t="s">
        <v>506</v>
      </c>
      <c r="C41" s="35" t="s">
        <v>324</v>
      </c>
      <c r="D41" s="35" t="s">
        <v>325</v>
      </c>
      <c r="E41" s="35" t="s">
        <v>273</v>
      </c>
      <c r="F41" s="36">
        <v>40791.431377314817</v>
      </c>
      <c r="G41" s="35" t="s">
        <v>274</v>
      </c>
      <c r="H41" s="34">
        <v>1</v>
      </c>
      <c r="I41" s="35" t="s">
        <v>507</v>
      </c>
      <c r="J41" s="35" t="s">
        <v>288</v>
      </c>
      <c r="K41" s="37">
        <v>1651.04</v>
      </c>
      <c r="L41" s="37">
        <v>1651.04</v>
      </c>
      <c r="M41" s="38">
        <v>0</v>
      </c>
      <c r="N41" s="38">
        <v>0</v>
      </c>
      <c r="O41" s="33"/>
      <c r="P41" s="31">
        <v>0</v>
      </c>
      <c r="Q41" s="29" t="s">
        <v>499</v>
      </c>
      <c r="R41" s="29" t="s">
        <v>295</v>
      </c>
      <c r="S41" s="29" t="s">
        <v>351</v>
      </c>
      <c r="T41" s="29" t="s">
        <v>508</v>
      </c>
    </row>
    <row r="42" spans="1:20">
      <c r="A42" s="34"/>
      <c r="B42" s="35" t="s">
        <v>501</v>
      </c>
      <c r="C42" s="35" t="s">
        <v>284</v>
      </c>
      <c r="D42" s="35" t="s">
        <v>285</v>
      </c>
      <c r="E42" s="35" t="s">
        <v>273</v>
      </c>
      <c r="F42" s="36">
        <v>40787.617442129631</v>
      </c>
      <c r="G42" s="35" t="s">
        <v>286</v>
      </c>
      <c r="H42" s="34">
        <v>1</v>
      </c>
      <c r="I42" s="35" t="s">
        <v>493</v>
      </c>
      <c r="J42" s="35" t="s">
        <v>288</v>
      </c>
      <c r="K42" s="37">
        <v>6460</v>
      </c>
      <c r="L42" s="37">
        <v>6460</v>
      </c>
      <c r="M42" s="38">
        <v>0</v>
      </c>
      <c r="N42" s="38">
        <v>0</v>
      </c>
      <c r="P42" s="45"/>
      <c r="Q42" s="45"/>
      <c r="R42" s="45"/>
      <c r="S42" s="45"/>
      <c r="T42" s="45"/>
    </row>
    <row r="43" spans="1:20">
      <c r="K43" s="39">
        <f>SUM(K2:K42)</f>
        <v>330307.01999999996</v>
      </c>
      <c r="M43" s="39"/>
      <c r="N43" s="39"/>
      <c r="O43" s="33"/>
      <c r="P43" s="39">
        <f>SUM(P2:P42)</f>
        <v>22269.14</v>
      </c>
      <c r="Q43" s="29"/>
      <c r="R43" s="29"/>
      <c r="S43" s="29"/>
      <c r="T43" s="29"/>
    </row>
    <row r="44" spans="1:20">
      <c r="A44" s="28" t="s">
        <v>509</v>
      </c>
      <c r="B44" s="29" t="s">
        <v>270</v>
      </c>
      <c r="C44" s="29" t="s">
        <v>271</v>
      </c>
      <c r="D44" s="29" t="s">
        <v>272</v>
      </c>
      <c r="E44" s="29" t="s">
        <v>273</v>
      </c>
      <c r="F44" s="30">
        <v>40561.514907407407</v>
      </c>
      <c r="G44" s="29" t="s">
        <v>274</v>
      </c>
      <c r="H44" s="28">
        <v>1</v>
      </c>
      <c r="I44" s="29" t="s">
        <v>275</v>
      </c>
      <c r="J44" s="29" t="s">
        <v>276</v>
      </c>
      <c r="K44" s="31">
        <v>0</v>
      </c>
      <c r="L44" s="31">
        <v>0</v>
      </c>
      <c r="M44" s="32">
        <v>675</v>
      </c>
      <c r="N44" s="32">
        <v>675</v>
      </c>
      <c r="O44" s="30">
        <v>40561</v>
      </c>
      <c r="P44" s="31">
        <v>504.37</v>
      </c>
      <c r="Q44" s="29" t="s">
        <v>277</v>
      </c>
      <c r="R44" s="29" t="s">
        <v>278</v>
      </c>
      <c r="S44" s="29" t="s">
        <v>279</v>
      </c>
      <c r="T44" s="29" t="s">
        <v>280</v>
      </c>
    </row>
    <row r="45" spans="1:20">
      <c r="A45" s="28" t="s">
        <v>509</v>
      </c>
      <c r="B45" s="29" t="s">
        <v>281</v>
      </c>
      <c r="C45" s="29" t="s">
        <v>271</v>
      </c>
      <c r="D45" s="29" t="s">
        <v>272</v>
      </c>
      <c r="E45" s="29" t="s">
        <v>273</v>
      </c>
      <c r="F45" s="30">
        <v>40570.531655092593</v>
      </c>
      <c r="G45" s="29" t="s">
        <v>274</v>
      </c>
      <c r="H45" s="28">
        <v>1</v>
      </c>
      <c r="I45" s="29" t="s">
        <v>275</v>
      </c>
      <c r="J45" s="29" t="s">
        <v>276</v>
      </c>
      <c r="K45" s="31">
        <v>0</v>
      </c>
      <c r="L45" s="31">
        <v>0</v>
      </c>
      <c r="M45" s="32">
        <v>8060</v>
      </c>
      <c r="N45" s="32">
        <v>8060</v>
      </c>
      <c r="O45" s="30">
        <v>40570</v>
      </c>
      <c r="P45" s="31">
        <v>5774.87</v>
      </c>
      <c r="Q45" s="29" t="s">
        <v>277</v>
      </c>
      <c r="R45" s="29" t="s">
        <v>278</v>
      </c>
      <c r="S45" s="29" t="s">
        <v>279</v>
      </c>
      <c r="T45" s="29" t="s">
        <v>282</v>
      </c>
    </row>
    <row r="46" spans="1:20">
      <c r="A46" s="28" t="s">
        <v>509</v>
      </c>
      <c r="B46" s="29" t="s">
        <v>292</v>
      </c>
      <c r="C46" s="29" t="s">
        <v>293</v>
      </c>
      <c r="D46" s="29" t="s">
        <v>294</v>
      </c>
      <c r="E46" s="29" t="s">
        <v>273</v>
      </c>
      <c r="F46" s="30">
        <v>40575.541550925926</v>
      </c>
      <c r="G46" s="29" t="s">
        <v>274</v>
      </c>
      <c r="H46" s="28">
        <v>4</v>
      </c>
      <c r="I46" s="29" t="s">
        <v>275</v>
      </c>
      <c r="J46" s="29" t="s">
        <v>288</v>
      </c>
      <c r="K46" s="31">
        <v>75000</v>
      </c>
      <c r="L46" s="41"/>
      <c r="M46" s="32">
        <v>0</v>
      </c>
      <c r="N46" s="32">
        <v>0</v>
      </c>
      <c r="O46" s="33"/>
      <c r="P46" s="31">
        <v>0</v>
      </c>
      <c r="Q46" s="29" t="s">
        <v>295</v>
      </c>
      <c r="R46" s="29" t="s">
        <v>296</v>
      </c>
      <c r="S46" s="29" t="s">
        <v>279</v>
      </c>
      <c r="T46" s="29" t="s">
        <v>297</v>
      </c>
    </row>
    <row r="47" spans="1:20">
      <c r="A47" s="28" t="s">
        <v>509</v>
      </c>
      <c r="B47" s="29" t="s">
        <v>310</v>
      </c>
      <c r="C47" s="29" t="s">
        <v>311</v>
      </c>
      <c r="D47" s="29" t="s">
        <v>312</v>
      </c>
      <c r="E47" s="29" t="s">
        <v>273</v>
      </c>
      <c r="F47" s="30">
        <v>40612.602905092594</v>
      </c>
      <c r="G47" s="29" t="s">
        <v>274</v>
      </c>
      <c r="H47" s="28">
        <v>1</v>
      </c>
      <c r="I47" s="29" t="s">
        <v>313</v>
      </c>
      <c r="J47" s="29" t="s">
        <v>288</v>
      </c>
      <c r="K47" s="31">
        <v>1729.5</v>
      </c>
      <c r="L47" s="31">
        <v>1754.5</v>
      </c>
      <c r="M47" s="32">
        <v>0</v>
      </c>
      <c r="N47" s="32">
        <v>0</v>
      </c>
      <c r="O47" s="33"/>
      <c r="P47" s="31">
        <v>0</v>
      </c>
      <c r="Q47" s="29" t="s">
        <v>278</v>
      </c>
      <c r="R47" s="29" t="s">
        <v>278</v>
      </c>
      <c r="S47" s="29" t="s">
        <v>279</v>
      </c>
      <c r="T47" s="29" t="s">
        <v>314</v>
      </c>
    </row>
    <row r="48" spans="1:20">
      <c r="A48" s="28" t="s">
        <v>509</v>
      </c>
      <c r="B48" s="29" t="s">
        <v>315</v>
      </c>
      <c r="C48" s="29" t="s">
        <v>311</v>
      </c>
      <c r="D48" s="29" t="s">
        <v>312</v>
      </c>
      <c r="E48" s="29" t="s">
        <v>273</v>
      </c>
      <c r="F48" s="30">
        <v>40612.603460648148</v>
      </c>
      <c r="G48" s="29" t="s">
        <v>274</v>
      </c>
      <c r="H48" s="28">
        <v>1</v>
      </c>
      <c r="I48" s="29" t="s">
        <v>313</v>
      </c>
      <c r="J48" s="29" t="s">
        <v>288</v>
      </c>
      <c r="K48" s="31">
        <v>3924</v>
      </c>
      <c r="L48" s="31">
        <v>3969</v>
      </c>
      <c r="M48" s="32">
        <v>0</v>
      </c>
      <c r="N48" s="32">
        <v>0</v>
      </c>
      <c r="O48" s="33"/>
      <c r="P48" s="31">
        <v>0</v>
      </c>
      <c r="Q48" s="29" t="s">
        <v>278</v>
      </c>
      <c r="R48" s="29" t="s">
        <v>278</v>
      </c>
      <c r="S48" s="29" t="s">
        <v>279</v>
      </c>
      <c r="T48" s="29" t="s">
        <v>316</v>
      </c>
    </row>
    <row r="49" spans="1:20">
      <c r="A49" s="28" t="s">
        <v>509</v>
      </c>
      <c r="B49" s="29" t="s">
        <v>317</v>
      </c>
      <c r="C49" s="29" t="s">
        <v>311</v>
      </c>
      <c r="D49" s="29" t="s">
        <v>312</v>
      </c>
      <c r="E49" s="29" t="s">
        <v>273</v>
      </c>
      <c r="F49" s="30">
        <v>40612.610960648148</v>
      </c>
      <c r="G49" s="29" t="s">
        <v>274</v>
      </c>
      <c r="H49" s="28">
        <v>1</v>
      </c>
      <c r="I49" s="29" t="s">
        <v>313</v>
      </c>
      <c r="J49" s="29" t="s">
        <v>288</v>
      </c>
      <c r="K49" s="31">
        <v>1080</v>
      </c>
      <c r="L49" s="31">
        <v>1080</v>
      </c>
      <c r="M49" s="32">
        <v>0</v>
      </c>
      <c r="N49" s="32">
        <v>0</v>
      </c>
      <c r="O49" s="33"/>
      <c r="P49" s="31">
        <v>0</v>
      </c>
      <c r="Q49" s="29" t="s">
        <v>278</v>
      </c>
      <c r="R49" s="29" t="s">
        <v>278</v>
      </c>
      <c r="S49" s="29" t="s">
        <v>279</v>
      </c>
      <c r="T49" s="29" t="s">
        <v>318</v>
      </c>
    </row>
    <row r="50" spans="1:20">
      <c r="A50" s="28" t="s">
        <v>509</v>
      </c>
      <c r="B50" s="29" t="s">
        <v>319</v>
      </c>
      <c r="C50" s="29" t="s">
        <v>320</v>
      </c>
      <c r="D50" s="29" t="s">
        <v>321</v>
      </c>
      <c r="E50" s="29" t="s">
        <v>273</v>
      </c>
      <c r="F50" s="30">
        <v>40618.670057870368</v>
      </c>
      <c r="G50" s="29" t="s">
        <v>274</v>
      </c>
      <c r="H50" s="28">
        <v>1</v>
      </c>
      <c r="I50" s="29" t="s">
        <v>275</v>
      </c>
      <c r="J50" s="29" t="s">
        <v>288</v>
      </c>
      <c r="K50" s="31">
        <v>990</v>
      </c>
      <c r="L50" s="31">
        <v>990</v>
      </c>
      <c r="M50" s="32">
        <v>0</v>
      </c>
      <c r="N50" s="32">
        <v>0</v>
      </c>
      <c r="O50" s="33"/>
      <c r="P50" s="31">
        <v>0</v>
      </c>
      <c r="Q50" s="29" t="s">
        <v>278</v>
      </c>
      <c r="R50" s="29" t="s">
        <v>278</v>
      </c>
      <c r="S50" s="29" t="s">
        <v>308</v>
      </c>
      <c r="T50" s="29" t="s">
        <v>322</v>
      </c>
    </row>
    <row r="51" spans="1:20">
      <c r="A51" s="28" t="s">
        <v>509</v>
      </c>
      <c r="B51" s="29" t="s">
        <v>349</v>
      </c>
      <c r="C51" s="29" t="s">
        <v>324</v>
      </c>
      <c r="D51" s="29" t="s">
        <v>325</v>
      </c>
      <c r="E51" s="29" t="s">
        <v>273</v>
      </c>
      <c r="F51" s="30">
        <v>40637.599293981482</v>
      </c>
      <c r="G51" s="29" t="s">
        <v>274</v>
      </c>
      <c r="H51" s="28">
        <v>1</v>
      </c>
      <c r="I51" s="29" t="s">
        <v>350</v>
      </c>
      <c r="J51" s="29" t="s">
        <v>288</v>
      </c>
      <c r="K51" s="31">
        <v>594.92999999999995</v>
      </c>
      <c r="L51" s="31">
        <v>594.92999999999995</v>
      </c>
      <c r="M51" s="32">
        <v>0</v>
      </c>
      <c r="N51" s="32">
        <v>0</v>
      </c>
      <c r="O51" s="33"/>
      <c r="P51" s="31">
        <v>0</v>
      </c>
      <c r="Q51" s="29" t="s">
        <v>278</v>
      </c>
      <c r="R51" s="29" t="s">
        <v>278</v>
      </c>
      <c r="S51" s="29" t="s">
        <v>351</v>
      </c>
      <c r="T51" s="29" t="s">
        <v>352</v>
      </c>
    </row>
    <row r="52" spans="1:20">
      <c r="A52" s="28" t="s">
        <v>509</v>
      </c>
      <c r="B52" s="29" t="s">
        <v>353</v>
      </c>
      <c r="C52" s="29" t="s">
        <v>324</v>
      </c>
      <c r="D52" s="29" t="s">
        <v>325</v>
      </c>
      <c r="E52" s="29" t="s">
        <v>273</v>
      </c>
      <c r="F52" s="30">
        <v>40637.612083333333</v>
      </c>
      <c r="G52" s="29" t="s">
        <v>274</v>
      </c>
      <c r="H52" s="28">
        <v>1</v>
      </c>
      <c r="I52" s="29" t="s">
        <v>354</v>
      </c>
      <c r="J52" s="29" t="s">
        <v>288</v>
      </c>
      <c r="K52" s="31">
        <v>4335.16</v>
      </c>
      <c r="L52" s="31">
        <v>4336.97</v>
      </c>
      <c r="M52" s="32">
        <v>0</v>
      </c>
      <c r="N52" s="32">
        <v>0</v>
      </c>
      <c r="O52" s="33"/>
      <c r="P52" s="31">
        <v>0</v>
      </c>
      <c r="Q52" s="29" t="s">
        <v>278</v>
      </c>
      <c r="R52" s="29" t="s">
        <v>278</v>
      </c>
      <c r="S52" s="29" t="s">
        <v>351</v>
      </c>
      <c r="T52" s="29" t="s">
        <v>355</v>
      </c>
    </row>
    <row r="53" spans="1:20">
      <c r="A53" s="28" t="s">
        <v>509</v>
      </c>
      <c r="B53" s="29" t="s">
        <v>386</v>
      </c>
      <c r="C53" s="29" t="s">
        <v>387</v>
      </c>
      <c r="D53" s="29" t="s">
        <v>388</v>
      </c>
      <c r="E53" s="29" t="s">
        <v>273</v>
      </c>
      <c r="F53" s="30">
        <v>40641</v>
      </c>
      <c r="G53" s="29" t="s">
        <v>286</v>
      </c>
      <c r="H53" s="28">
        <v>1</v>
      </c>
      <c r="I53" s="29" t="s">
        <v>354</v>
      </c>
      <c r="J53" s="29" t="s">
        <v>276</v>
      </c>
      <c r="K53" s="31">
        <v>0</v>
      </c>
      <c r="L53" s="31">
        <v>0</v>
      </c>
      <c r="M53" s="32">
        <v>4878.5200000000004</v>
      </c>
      <c r="N53" s="32">
        <v>4878.5200000000004</v>
      </c>
      <c r="O53" s="33"/>
      <c r="P53" s="31">
        <v>3409.78</v>
      </c>
      <c r="Q53" s="29" t="s">
        <v>389</v>
      </c>
      <c r="R53" s="29" t="s">
        <v>295</v>
      </c>
      <c r="S53" s="29" t="s">
        <v>308</v>
      </c>
      <c r="T53" s="29" t="s">
        <v>390</v>
      </c>
    </row>
    <row r="54" spans="1:20">
      <c r="A54" s="28" t="s">
        <v>509</v>
      </c>
      <c r="B54" s="29" t="s">
        <v>396</v>
      </c>
      <c r="C54" s="29" t="s">
        <v>311</v>
      </c>
      <c r="D54" s="29" t="s">
        <v>312</v>
      </c>
      <c r="E54" s="29" t="s">
        <v>273</v>
      </c>
      <c r="F54" s="30">
        <v>40665</v>
      </c>
      <c r="G54" s="29" t="s">
        <v>274</v>
      </c>
      <c r="H54" s="28">
        <v>1</v>
      </c>
      <c r="I54" s="29" t="s">
        <v>275</v>
      </c>
      <c r="J54" s="29" t="s">
        <v>288</v>
      </c>
      <c r="K54" s="31">
        <v>3183</v>
      </c>
      <c r="L54" s="31">
        <v>3225</v>
      </c>
      <c r="M54" s="32">
        <v>0</v>
      </c>
      <c r="N54" s="32">
        <v>0</v>
      </c>
      <c r="O54" s="33"/>
      <c r="P54" s="31">
        <v>0</v>
      </c>
      <c r="Q54" s="29" t="s">
        <v>278</v>
      </c>
      <c r="R54" s="29" t="s">
        <v>278</v>
      </c>
      <c r="S54" s="29" t="s">
        <v>279</v>
      </c>
      <c r="T54" s="29" t="s">
        <v>397</v>
      </c>
    </row>
    <row r="55" spans="1:20">
      <c r="A55" s="28" t="s">
        <v>509</v>
      </c>
      <c r="B55" s="29" t="s">
        <v>401</v>
      </c>
      <c r="C55" s="29" t="s">
        <v>271</v>
      </c>
      <c r="D55" s="29" t="s">
        <v>272</v>
      </c>
      <c r="E55" s="29" t="s">
        <v>273</v>
      </c>
      <c r="F55" s="30">
        <v>40669.704872685186</v>
      </c>
      <c r="G55" s="29" t="s">
        <v>274</v>
      </c>
      <c r="H55" s="28">
        <v>1</v>
      </c>
      <c r="I55" s="29" t="s">
        <v>275</v>
      </c>
      <c r="J55" s="29" t="s">
        <v>276</v>
      </c>
      <c r="K55" s="31">
        <v>0</v>
      </c>
      <c r="L55" s="31">
        <v>0</v>
      </c>
      <c r="M55" s="32">
        <v>16122.4</v>
      </c>
      <c r="N55" s="32">
        <v>16122.4</v>
      </c>
      <c r="O55" s="33"/>
      <c r="P55" s="31">
        <v>11119</v>
      </c>
      <c r="Q55" s="29" t="s">
        <v>277</v>
      </c>
      <c r="R55" s="29" t="s">
        <v>296</v>
      </c>
      <c r="S55" s="29" t="s">
        <v>279</v>
      </c>
      <c r="T55" s="29" t="s">
        <v>291</v>
      </c>
    </row>
    <row r="56" spans="1:20">
      <c r="A56" s="28" t="s">
        <v>509</v>
      </c>
      <c r="B56" s="29" t="s">
        <v>410</v>
      </c>
      <c r="C56" s="29" t="s">
        <v>411</v>
      </c>
      <c r="D56" s="29" t="s">
        <v>412</v>
      </c>
      <c r="E56" s="29" t="s">
        <v>273</v>
      </c>
      <c r="F56" s="30">
        <v>40675.698946759258</v>
      </c>
      <c r="G56" s="29" t="s">
        <v>286</v>
      </c>
      <c r="H56" s="28">
        <v>1</v>
      </c>
      <c r="I56" s="29" t="s">
        <v>413</v>
      </c>
      <c r="J56" s="29" t="s">
        <v>288</v>
      </c>
      <c r="K56" s="31">
        <v>120</v>
      </c>
      <c r="L56" s="31">
        <v>132</v>
      </c>
      <c r="M56" s="32">
        <v>0</v>
      </c>
      <c r="N56" s="32">
        <v>0</v>
      </c>
      <c r="O56" s="33"/>
      <c r="P56" s="31">
        <v>0</v>
      </c>
      <c r="Q56" s="29" t="s">
        <v>414</v>
      </c>
      <c r="R56" s="29" t="s">
        <v>295</v>
      </c>
      <c r="S56" s="29" t="s">
        <v>346</v>
      </c>
      <c r="T56" s="29" t="s">
        <v>415</v>
      </c>
    </row>
    <row r="57" spans="1:20">
      <c r="A57" s="28" t="s">
        <v>509</v>
      </c>
      <c r="B57" s="29" t="s">
        <v>421</v>
      </c>
      <c r="C57" s="29" t="s">
        <v>422</v>
      </c>
      <c r="D57" s="29" t="s">
        <v>423</v>
      </c>
      <c r="E57" s="29" t="s">
        <v>273</v>
      </c>
      <c r="F57" s="30">
        <v>40683.485995370371</v>
      </c>
      <c r="G57" s="29" t="s">
        <v>274</v>
      </c>
      <c r="H57" s="28">
        <v>1</v>
      </c>
      <c r="I57" s="29" t="s">
        <v>424</v>
      </c>
      <c r="J57" s="29" t="s">
        <v>276</v>
      </c>
      <c r="K57" s="31">
        <v>0</v>
      </c>
      <c r="L57" s="31">
        <v>0</v>
      </c>
      <c r="M57" s="32">
        <v>1331</v>
      </c>
      <c r="N57" s="32">
        <v>1331</v>
      </c>
      <c r="O57" s="43">
        <v>40686</v>
      </c>
      <c r="P57" s="31">
        <v>950.61</v>
      </c>
      <c r="Q57" s="29" t="s">
        <v>425</v>
      </c>
      <c r="R57" s="29" t="s">
        <v>295</v>
      </c>
      <c r="S57" s="29" t="s">
        <v>371</v>
      </c>
      <c r="T57" s="29" t="s">
        <v>426</v>
      </c>
    </row>
    <row r="58" spans="1:20">
      <c r="A58" s="28" t="s">
        <v>509</v>
      </c>
      <c r="B58" s="29" t="s">
        <v>435</v>
      </c>
      <c r="C58" s="29" t="s">
        <v>324</v>
      </c>
      <c r="D58" s="29" t="s">
        <v>325</v>
      </c>
      <c r="E58" s="29" t="s">
        <v>273</v>
      </c>
      <c r="F58" s="30">
        <v>40695.600775462961</v>
      </c>
      <c r="G58" s="29" t="s">
        <v>274</v>
      </c>
      <c r="H58" s="28">
        <v>1</v>
      </c>
      <c r="I58" s="29" t="s">
        <v>424</v>
      </c>
      <c r="J58" s="29" t="s">
        <v>288</v>
      </c>
      <c r="K58" s="31">
        <v>2786.12</v>
      </c>
      <c r="L58" s="31">
        <v>2786.12</v>
      </c>
      <c r="M58" s="32">
        <v>0</v>
      </c>
      <c r="N58" s="32">
        <v>0</v>
      </c>
      <c r="O58" s="33"/>
      <c r="P58" s="31">
        <v>0</v>
      </c>
      <c r="Q58" s="29" t="s">
        <v>277</v>
      </c>
      <c r="R58" s="29" t="s">
        <v>295</v>
      </c>
      <c r="S58" s="29" t="s">
        <v>351</v>
      </c>
      <c r="T58" s="29" t="s">
        <v>436</v>
      </c>
    </row>
    <row r="59" spans="1:20">
      <c r="A59" s="28" t="s">
        <v>509</v>
      </c>
      <c r="B59" s="29" t="s">
        <v>442</v>
      </c>
      <c r="C59" s="29" t="s">
        <v>443</v>
      </c>
      <c r="D59" s="29" t="s">
        <v>444</v>
      </c>
      <c r="E59" s="29" t="s">
        <v>273</v>
      </c>
      <c r="F59" s="30">
        <v>40716.726620370369</v>
      </c>
      <c r="G59" s="29" t="s">
        <v>286</v>
      </c>
      <c r="H59" s="28">
        <v>1</v>
      </c>
      <c r="I59" s="29" t="s">
        <v>445</v>
      </c>
      <c r="J59" s="29" t="s">
        <v>446</v>
      </c>
      <c r="K59" s="31">
        <v>0</v>
      </c>
      <c r="L59" s="31">
        <v>0</v>
      </c>
      <c r="M59" s="31">
        <v>14448</v>
      </c>
      <c r="N59" s="31">
        <v>14448</v>
      </c>
      <c r="O59" s="33"/>
      <c r="P59" s="31">
        <v>1278.1199999999999</v>
      </c>
      <c r="Q59" s="29" t="s">
        <v>447</v>
      </c>
      <c r="R59" s="29" t="s">
        <v>295</v>
      </c>
      <c r="S59" s="29" t="s">
        <v>371</v>
      </c>
      <c r="T59" s="29" t="s">
        <v>448</v>
      </c>
    </row>
    <row r="60" spans="1:20">
      <c r="A60" s="28" t="s">
        <v>509</v>
      </c>
      <c r="B60" s="29" t="s">
        <v>449</v>
      </c>
      <c r="C60" s="29" t="s">
        <v>450</v>
      </c>
      <c r="D60" s="29" t="s">
        <v>451</v>
      </c>
      <c r="E60" s="29" t="s">
        <v>273</v>
      </c>
      <c r="F60" s="30">
        <v>40718.522349537037</v>
      </c>
      <c r="G60" s="29" t="s">
        <v>274</v>
      </c>
      <c r="H60" s="28">
        <v>1</v>
      </c>
      <c r="I60" s="29" t="s">
        <v>275</v>
      </c>
      <c r="J60" s="29" t="s">
        <v>288</v>
      </c>
      <c r="K60" s="31">
        <v>1261</v>
      </c>
      <c r="L60" s="31">
        <v>1261</v>
      </c>
      <c r="M60" s="32">
        <v>0</v>
      </c>
      <c r="N60" s="32">
        <v>0</v>
      </c>
      <c r="O60" s="33"/>
      <c r="P60" s="31">
        <v>0</v>
      </c>
      <c r="Q60" s="29" t="s">
        <v>278</v>
      </c>
      <c r="R60" s="29" t="s">
        <v>278</v>
      </c>
      <c r="S60" s="29" t="s">
        <v>279</v>
      </c>
      <c r="T60" s="29" t="s">
        <v>452</v>
      </c>
    </row>
    <row r="61" spans="1:20">
      <c r="A61" s="28" t="s">
        <v>509</v>
      </c>
      <c r="B61" s="29" t="s">
        <v>453</v>
      </c>
      <c r="C61" s="29" t="s">
        <v>454</v>
      </c>
      <c r="D61" s="29" t="s">
        <v>455</v>
      </c>
      <c r="E61" s="29" t="s">
        <v>273</v>
      </c>
      <c r="F61" s="30">
        <v>40723.669479166667</v>
      </c>
      <c r="G61" s="29" t="s">
        <v>286</v>
      </c>
      <c r="H61" s="28">
        <v>1</v>
      </c>
      <c r="I61" s="29" t="s">
        <v>456</v>
      </c>
      <c r="J61" s="29" t="s">
        <v>288</v>
      </c>
      <c r="K61" s="31">
        <v>9500</v>
      </c>
      <c r="L61" s="31">
        <v>9500</v>
      </c>
      <c r="M61" s="32">
        <v>0</v>
      </c>
      <c r="N61" s="32">
        <v>0</v>
      </c>
      <c r="O61" s="33"/>
      <c r="P61" s="31">
        <v>0</v>
      </c>
      <c r="Q61" s="29" t="s">
        <v>277</v>
      </c>
      <c r="R61" s="29" t="s">
        <v>296</v>
      </c>
      <c r="S61" s="29" t="s">
        <v>279</v>
      </c>
      <c r="T61" s="29" t="s">
        <v>457</v>
      </c>
    </row>
    <row r="62" spans="1:20">
      <c r="A62" s="28" t="s">
        <v>509</v>
      </c>
      <c r="B62" s="29" t="s">
        <v>463</v>
      </c>
      <c r="C62" s="29" t="s">
        <v>464</v>
      </c>
      <c r="D62" s="29" t="s">
        <v>465</v>
      </c>
      <c r="E62" s="29" t="s">
        <v>273</v>
      </c>
      <c r="F62" s="30">
        <v>40737.638807870368</v>
      </c>
      <c r="G62" s="29" t="s">
        <v>274</v>
      </c>
      <c r="H62" s="28">
        <v>1</v>
      </c>
      <c r="I62" s="29" t="s">
        <v>466</v>
      </c>
      <c r="J62" s="29" t="s">
        <v>288</v>
      </c>
      <c r="K62" s="31">
        <v>1540.25</v>
      </c>
      <c r="L62" s="31">
        <v>1848.3</v>
      </c>
      <c r="M62" s="32">
        <v>0</v>
      </c>
      <c r="N62" s="32">
        <v>0</v>
      </c>
      <c r="O62" s="33"/>
      <c r="P62" s="31">
        <v>0</v>
      </c>
      <c r="Q62" s="29" t="s">
        <v>277</v>
      </c>
      <c r="R62" s="29" t="s">
        <v>278</v>
      </c>
      <c r="S62" s="29" t="s">
        <v>279</v>
      </c>
      <c r="T62" s="29" t="s">
        <v>467</v>
      </c>
    </row>
    <row r="63" spans="1:20">
      <c r="A63" s="28" t="s">
        <v>509</v>
      </c>
      <c r="B63" s="29" t="s">
        <v>468</v>
      </c>
      <c r="C63" s="29" t="s">
        <v>324</v>
      </c>
      <c r="D63" s="29" t="s">
        <v>325</v>
      </c>
      <c r="E63" s="29" t="s">
        <v>273</v>
      </c>
      <c r="F63" s="30">
        <v>40738.639074074075</v>
      </c>
      <c r="G63" s="29" t="s">
        <v>286</v>
      </c>
      <c r="H63" s="28">
        <v>1</v>
      </c>
      <c r="I63" s="29" t="s">
        <v>469</v>
      </c>
      <c r="J63" s="29" t="s">
        <v>288</v>
      </c>
      <c r="K63" s="31">
        <v>867.16</v>
      </c>
      <c r="L63" s="31">
        <v>868.97</v>
      </c>
      <c r="M63" s="32">
        <v>0</v>
      </c>
      <c r="N63" s="32">
        <v>0</v>
      </c>
      <c r="O63" s="33"/>
      <c r="P63" s="31">
        <v>0</v>
      </c>
      <c r="Q63" s="29" t="s">
        <v>277</v>
      </c>
      <c r="R63" s="29" t="s">
        <v>295</v>
      </c>
      <c r="S63" s="29" t="s">
        <v>351</v>
      </c>
      <c r="T63" s="29" t="s">
        <v>470</v>
      </c>
    </row>
    <row r="64" spans="1:20">
      <c r="A64" s="28" t="s">
        <v>509</v>
      </c>
      <c r="B64" s="29" t="s">
        <v>475</v>
      </c>
      <c r="C64" s="29" t="s">
        <v>284</v>
      </c>
      <c r="D64" s="29" t="s">
        <v>285</v>
      </c>
      <c r="E64" s="29" t="s">
        <v>273</v>
      </c>
      <c r="F64" s="30">
        <v>40753.423379629632</v>
      </c>
      <c r="G64" s="29" t="s">
        <v>274</v>
      </c>
      <c r="H64" s="28">
        <v>1</v>
      </c>
      <c r="I64" s="29" t="s">
        <v>476</v>
      </c>
      <c r="J64" s="29" t="s">
        <v>276</v>
      </c>
      <c r="K64" s="31">
        <v>0</v>
      </c>
      <c r="L64" s="31">
        <v>0</v>
      </c>
      <c r="M64" s="32">
        <v>41606.79</v>
      </c>
      <c r="N64" s="32">
        <v>0</v>
      </c>
      <c r="O64" s="33"/>
      <c r="P64" s="31">
        <v>0</v>
      </c>
      <c r="Q64" s="29" t="s">
        <v>289</v>
      </c>
      <c r="R64" s="29" t="s">
        <v>278</v>
      </c>
      <c r="S64" s="29" t="s">
        <v>290</v>
      </c>
      <c r="T64" s="29" t="s">
        <v>477</v>
      </c>
    </row>
    <row r="65" spans="1:20">
      <c r="A65" s="28" t="s">
        <v>509</v>
      </c>
      <c r="B65" s="29" t="s">
        <v>480</v>
      </c>
      <c r="C65" s="29" t="s">
        <v>343</v>
      </c>
      <c r="D65" s="29" t="s">
        <v>344</v>
      </c>
      <c r="E65" s="29" t="s">
        <v>273</v>
      </c>
      <c r="F65" s="30">
        <v>40753.68273148148</v>
      </c>
      <c r="G65" s="29" t="s">
        <v>274</v>
      </c>
      <c r="H65" s="28">
        <v>1</v>
      </c>
      <c r="I65" s="29" t="s">
        <v>479</v>
      </c>
      <c r="J65" s="29" t="s">
        <v>288</v>
      </c>
      <c r="K65" s="31">
        <v>3245</v>
      </c>
      <c r="L65" s="31">
        <v>3894</v>
      </c>
      <c r="M65" s="32">
        <v>0</v>
      </c>
      <c r="N65" s="32">
        <v>0</v>
      </c>
      <c r="O65" s="33"/>
      <c r="P65" s="31">
        <v>0</v>
      </c>
      <c r="Q65" s="29" t="s">
        <v>335</v>
      </c>
      <c r="R65" s="29" t="s">
        <v>278</v>
      </c>
      <c r="S65" s="29" t="s">
        <v>279</v>
      </c>
      <c r="T65" s="29" t="s">
        <v>291</v>
      </c>
    </row>
    <row r="66" spans="1:20">
      <c r="A66" s="28"/>
      <c r="B66" s="29"/>
      <c r="C66" s="29"/>
      <c r="D66" s="29"/>
      <c r="E66" s="29"/>
      <c r="F66" s="30"/>
      <c r="G66" s="29"/>
      <c r="H66" s="28"/>
      <c r="I66" s="29"/>
      <c r="J66" s="29" t="s">
        <v>510</v>
      </c>
      <c r="K66" s="31">
        <f>SUM(K44:K65)</f>
        <v>110156.12</v>
      </c>
      <c r="L66" s="31"/>
      <c r="M66" s="32"/>
      <c r="N66" s="32"/>
      <c r="O66" s="33" t="s">
        <v>511</v>
      </c>
      <c r="P66" s="31">
        <f>SUM(P44:P65)</f>
        <v>23036.75</v>
      </c>
      <c r="Q66" s="29"/>
      <c r="R66" s="29"/>
      <c r="S66" s="29"/>
      <c r="T66" s="29"/>
    </row>
    <row r="68" spans="1:20">
      <c r="J68" s="46" t="s">
        <v>512</v>
      </c>
      <c r="K68" s="39">
        <f>+K66+K43</f>
        <v>440463.13999999996</v>
      </c>
      <c r="P68" s="39">
        <f>+P66+P43</f>
        <v>45305.89</v>
      </c>
    </row>
    <row r="69" spans="1:20">
      <c r="N69" s="39">
        <f>+K68+P68</f>
        <v>485769.02999999997</v>
      </c>
    </row>
  </sheetData>
  <sortState ref="A2:T64">
    <sortCondition ref="A2:A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Ordini_Costi_Diretti</vt:lpstr>
      <vt:lpstr>Foglio1!Area_stampa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Lucia</cp:lastModifiedBy>
  <cp:lastPrinted>2012-01-11T14:00:31Z</cp:lastPrinted>
  <dcterms:created xsi:type="dcterms:W3CDTF">2011-04-18T12:45:02Z</dcterms:created>
  <dcterms:modified xsi:type="dcterms:W3CDTF">2012-05-08T13:14:50Z</dcterms:modified>
</cp:coreProperties>
</file>