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5440" windowHeight="14880" tabRatio="433" activeTab="1"/>
  </bookViews>
  <sheets>
    <sheet name="Expense Value MXN" sheetId="8" r:id="rId1"/>
    <sheet name="Expense Value USD" sheetId="2" r:id="rId2"/>
  </sheets>
  <definedNames>
    <definedName name="_xlnm.Print_Area" localSheetId="0">'Expense Value MXN'!$A$1:$S$23</definedName>
    <definedName name="_xlnm.Print_Titles" localSheetId="0">'Expense Value MXN'!$7:$10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" i="2"/>
  <c r="S1"/>
  <c r="R5"/>
  <c r="R1"/>
  <c r="Q5" i="8"/>
  <c r="Q1"/>
  <c r="N15"/>
  <c r="N14"/>
  <c r="N13"/>
  <c r="N12"/>
  <c r="N11"/>
  <c r="N17"/>
  <c r="N16"/>
  <c r="O7"/>
  <c r="N7"/>
  <c r="M7"/>
  <c r="L7"/>
  <c r="K7"/>
  <c r="J7"/>
  <c r="I7"/>
  <c r="H7"/>
  <c r="G7"/>
  <c r="P1"/>
  <c r="P3"/>
  <c r="P5"/>
  <c r="M1"/>
  <c r="I7" i="2"/>
  <c r="N17"/>
  <c r="N16"/>
  <c r="N15"/>
  <c r="N14"/>
  <c r="N13"/>
  <c r="N12"/>
  <c r="N11"/>
  <c r="O7"/>
  <c r="M7"/>
  <c r="L7"/>
  <c r="K7"/>
  <c r="J7"/>
  <c r="G7"/>
  <c r="P3"/>
  <c r="H7"/>
  <c r="P1"/>
  <c r="P5"/>
  <c r="N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<sst xmlns="http://schemas.openxmlformats.org/spreadsheetml/2006/main" count="112" uniqueCount="65">
  <si>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</si>
  <si>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</si>
  <si>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</si>
  <si>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</si>
  <si>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</si>
  <si>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</si>
  <si>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</si>
  <si>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</si>
  <si>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</si>
  <si>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</si>
  <si>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Month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</si>
  <si>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</si>
  <si>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</si>
  <si>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</si>
  <si>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</si>
  <si>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</si>
  <si>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</si>
  <si>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</si>
  <si>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</si>
  <si>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</si>
  <si>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</si>
  <si>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</si>
  <si>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</si>
  <si>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</si>
  <si>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</si>
  <si>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</si>
  <si>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</si>
  <si>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</si>
  <si>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</si>
  <si>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</si>
  <si>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</si>
  <si>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</si>
  <si>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</si>
  <si>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</si>
  <si>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</si>
  <si>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</si>
  <si>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</si>
  <si>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</si>
  <si>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</si>
  <si>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</si>
  <si>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</si>
  <si>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City
(City where the expense has been done)</t>
  </si>
  <si>
    <t>Fuel cost (company car)</t>
  </si>
  <si>
    <t>Car waste (company car)</t>
  </si>
  <si>
    <t>Cost per Mile</t>
  </si>
  <si>
    <t>Daniel Martinez</t>
  </si>
  <si>
    <t>Daniele Milan</t>
  </si>
  <si>
    <t>(value MXN )</t>
  </si>
  <si>
    <t>Mexico</t>
  </si>
  <si>
    <t>05 01</t>
  </si>
  <si>
    <t>Demo MBI</t>
  </si>
  <si>
    <t>POC/Meeting SEDENA</t>
  </si>
  <si>
    <t>Gasoline</t>
  </si>
  <si>
    <t>Meeting SEMAR/SEGOB</t>
  </si>
  <si>
    <t>Taxi from Home to Airport</t>
  </si>
  <si>
    <t>Taxi from Airport to Hotel</t>
  </si>
  <si>
    <t>Parking</t>
  </si>
  <si>
    <t>05_01</t>
  </si>
  <si>
    <t>Orlando</t>
  </si>
  <si>
    <t>Meeting SEGOB</t>
  </si>
  <si>
    <t>Lunch for-Daniele, Erick and Daniel</t>
  </si>
  <si>
    <t>EURO Value</t>
  </si>
  <si>
    <t>05_02</t>
  </si>
  <si>
    <t>(value USD )</t>
  </si>
  <si>
    <t>MXN Value</t>
  </si>
</sst>
</file>

<file path=xl/styles.xml><?xml version="1.0" encoding="utf-8"?>
<styleSheet xmlns="http://schemas.openxmlformats.org/spreadsheetml/2006/main">
  <numFmts count="1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\ * #,##0.00_-;\-[$€-2]\ * #,##0.00_-;_-[$€-2]\ * \-??_-"/>
    <numFmt numFmtId="166" formatCode="mmmm\ yyyy"/>
    <numFmt numFmtId="167" formatCode="_-[$€-2]\ * #,##0.00_-;\-[$€-2]\ * #,##0.00_-;_-[$€-2]\ * \-??_-;_-@_-"/>
    <numFmt numFmtId="168" formatCode="#.##&quot; km/l&quot;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_-[$$-409]* #,##0.00_ ;_-[$$-409]* \-#,##0.00\ ;_-[$$-409]* &quot;-&quot;??_ ;_-@_ "/>
    <numFmt numFmtId="174" formatCode="&quot;$&quot;#,##0.00;[Red]&quot;$&quot;#,##0.00"/>
    <numFmt numFmtId="175" formatCode="[$MXN]\ #,##0.00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rgb="FFFFFFFF"/>
      </patternFill>
    </fill>
  </fills>
  <borders count="8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/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/>
      <bottom style="hair">
        <color rgb="FF000000"/>
      </bottom>
      <diagonal/>
    </border>
  </borders>
  <cellStyleXfs count="53">
    <xf numFmtId="0" fontId="0" fillId="0" borderId="0"/>
    <xf numFmtId="165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7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7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5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8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5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vertical="center" wrapText="1"/>
    </xf>
    <xf numFmtId="166" fontId="3" fillId="0" borderId="28" xfId="0" applyNumberFormat="1" applyFont="1" applyBorder="1" applyAlignment="1" applyProtection="1">
      <alignment horizontal="center" vertical="center" wrapText="1"/>
    </xf>
    <xf numFmtId="0" fontId="1" fillId="8" borderId="33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vertical="center"/>
    </xf>
    <xf numFmtId="0" fontId="1" fillId="8" borderId="35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8" xfId="0" applyFont="1" applyFill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5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8" fontId="1" fillId="4" borderId="6" xfId="1" applyNumberFormat="1" applyFont="1" applyFill="1" applyBorder="1" applyAlignment="1" applyProtection="1">
      <alignment horizontal="right" vertical="center"/>
      <protection locked="0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38" fontId="1" fillId="0" borderId="69" xfId="0" applyNumberFormat="1" applyFont="1" applyBorder="1" applyAlignment="1" applyProtection="1">
      <alignment horizontal="center" vertical="center"/>
      <protection locked="0"/>
    </xf>
    <xf numFmtId="171" fontId="1" fillId="0" borderId="70" xfId="0" applyNumberFormat="1" applyFont="1" applyBorder="1" applyAlignment="1" applyProtection="1">
      <alignment horizontal="right" vertical="center"/>
    </xf>
    <xf numFmtId="171" fontId="1" fillId="0" borderId="51" xfId="0" applyNumberFormat="1" applyFont="1" applyBorder="1" applyAlignment="1" applyProtection="1">
      <alignment horizontal="right" vertical="center"/>
      <protection locked="0"/>
    </xf>
    <xf numFmtId="0" fontId="2" fillId="0" borderId="71" xfId="0" applyFont="1" applyBorder="1" applyAlignment="1" applyProtection="1">
      <alignment horizontal="right" vertical="center" wrapText="1"/>
    </xf>
    <xf numFmtId="38" fontId="1" fillId="0" borderId="72" xfId="0" applyNumberFormat="1" applyFont="1" applyBorder="1" applyAlignment="1" applyProtection="1">
      <alignment horizontal="center" vertical="center"/>
      <protection locked="0"/>
    </xf>
    <xf numFmtId="40" fontId="2" fillId="0" borderId="71" xfId="0" applyNumberFormat="1" applyFont="1" applyBorder="1" applyAlignment="1" applyProtection="1">
      <alignment vertical="center"/>
    </xf>
    <xf numFmtId="0" fontId="2" fillId="0" borderId="71" xfId="0" applyFont="1" applyBorder="1" applyAlignment="1" applyProtection="1">
      <alignment vertical="center"/>
    </xf>
    <xf numFmtId="0" fontId="2" fillId="0" borderId="71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3" fontId="1" fillId="2" borderId="52" xfId="0" applyNumberFormat="1" applyFont="1" applyFill="1" applyBorder="1" applyAlignment="1" applyProtection="1">
      <alignment horizontal="right" vertical="center"/>
    </xf>
    <xf numFmtId="173" fontId="1" fillId="2" borderId="49" xfId="0" applyNumberFormat="1" applyFont="1" applyFill="1" applyBorder="1" applyAlignment="1" applyProtection="1">
      <alignment horizontal="right" vertical="center"/>
    </xf>
    <xf numFmtId="173" fontId="1" fillId="2" borderId="50" xfId="0" applyNumberFormat="1" applyFont="1" applyFill="1" applyBorder="1" applyAlignment="1" applyProtection="1">
      <alignment horizontal="right" vertical="center"/>
    </xf>
    <xf numFmtId="173" fontId="1" fillId="3" borderId="21" xfId="1" applyNumberFormat="1" applyFont="1" applyFill="1" applyBorder="1" applyAlignment="1" applyProtection="1">
      <alignment horizontal="right" vertical="center"/>
    </xf>
    <xf numFmtId="164" fontId="1" fillId="2" borderId="48" xfId="10" applyFont="1" applyFill="1" applyBorder="1" applyAlignment="1" applyProtection="1">
      <alignment horizontal="right" vertical="center"/>
    </xf>
    <xf numFmtId="164" fontId="2" fillId="3" borderId="3" xfId="10" applyFont="1" applyFill="1" applyBorder="1" applyAlignment="1" applyProtection="1">
      <alignment horizontal="right" vertical="center"/>
    </xf>
    <xf numFmtId="164" fontId="2" fillId="4" borderId="3" xfId="10" applyFont="1" applyFill="1" applyBorder="1" applyAlignment="1" applyProtection="1">
      <alignment horizontal="right" vertical="center"/>
      <protection locked="0"/>
    </xf>
    <xf numFmtId="164" fontId="2" fillId="4" borderId="6" xfId="10" applyFont="1" applyFill="1" applyBorder="1" applyAlignment="1" applyProtection="1">
      <alignment horizontal="right" vertical="center"/>
      <protection locked="0"/>
    </xf>
    <xf numFmtId="164" fontId="2" fillId="5" borderId="7" xfId="10" applyFont="1" applyFill="1" applyBorder="1" applyAlignment="1" applyProtection="1">
      <alignment vertical="center"/>
    </xf>
    <xf numFmtId="173" fontId="1" fillId="3" borderId="1" xfId="0" applyNumberFormat="1" applyFont="1" applyFill="1" applyBorder="1" applyAlignment="1" applyProtection="1">
      <alignment horizontal="left" vertical="center"/>
    </xf>
    <xf numFmtId="173" fontId="1" fillId="4" borderId="1" xfId="0" applyNumberFormat="1" applyFont="1" applyFill="1" applyBorder="1" applyAlignment="1" applyProtection="1">
      <alignment horizontal="left" vertical="center"/>
    </xf>
    <xf numFmtId="173" fontId="1" fillId="4" borderId="4" xfId="0" applyNumberFormat="1" applyFont="1" applyFill="1" applyBorder="1" applyAlignment="1" applyProtection="1">
      <alignment horizontal="left" vertical="center"/>
    </xf>
    <xf numFmtId="173" fontId="1" fillId="0" borderId="0" xfId="0" applyNumberFormat="1" applyFont="1" applyAlignment="1" applyProtection="1">
      <alignment vertical="center"/>
    </xf>
    <xf numFmtId="173" fontId="1" fillId="9" borderId="0" xfId="0" applyNumberFormat="1" applyFont="1" applyFill="1" applyAlignment="1" applyProtection="1">
      <alignment vertical="center"/>
    </xf>
    <xf numFmtId="173" fontId="1" fillId="9" borderId="0" xfId="1" applyNumberFormat="1" applyFont="1" applyFill="1" applyBorder="1" applyAlignment="1" applyProtection="1">
      <alignment horizontal="right" vertical="center"/>
    </xf>
    <xf numFmtId="173" fontId="1" fillId="9" borderId="53" xfId="0" applyNumberFormat="1" applyFont="1" applyFill="1" applyBorder="1" applyAlignment="1" applyProtection="1">
      <alignment vertical="center"/>
    </xf>
    <xf numFmtId="0" fontId="1" fillId="0" borderId="54" xfId="0" applyFont="1" applyBorder="1" applyAlignment="1" applyProtection="1">
      <alignment horizontal="left" vertical="center"/>
      <protection locked="0"/>
    </xf>
    <xf numFmtId="174" fontId="1" fillId="2" borderId="59" xfId="0" applyNumberFormat="1" applyFont="1" applyFill="1" applyBorder="1" applyAlignment="1" applyProtection="1">
      <alignment horizontal="center" vertical="center"/>
    </xf>
    <xf numFmtId="174" fontId="1" fillId="2" borderId="60" xfId="0" applyNumberFormat="1" applyFont="1" applyFill="1" applyBorder="1" applyAlignment="1" applyProtection="1">
      <alignment horizontal="right" vertical="center"/>
    </xf>
    <xf numFmtId="174" fontId="1" fillId="2" borderId="11" xfId="0" applyNumberFormat="1" applyFont="1" applyFill="1" applyBorder="1" applyAlignment="1" applyProtection="1">
      <alignment horizontal="right" vertical="center"/>
    </xf>
    <xf numFmtId="174" fontId="1" fillId="2" borderId="12" xfId="0" applyNumberFormat="1" applyFont="1" applyFill="1" applyBorder="1" applyAlignment="1" applyProtection="1">
      <alignment horizontal="right" vertical="center"/>
    </xf>
    <xf numFmtId="174" fontId="1" fillId="2" borderId="10" xfId="0" applyNumberFormat="1" applyFont="1" applyFill="1" applyBorder="1" applyAlignment="1" applyProtection="1">
      <alignment horizontal="right" vertical="center"/>
    </xf>
    <xf numFmtId="174" fontId="1" fillId="2" borderId="25" xfId="0" applyNumberFormat="1" applyFont="1" applyFill="1" applyBorder="1" applyAlignment="1" applyProtection="1">
      <alignment horizontal="right" vertical="center"/>
    </xf>
    <xf numFmtId="170" fontId="1" fillId="0" borderId="75" xfId="0" applyNumberFormat="1" applyFont="1" applyBorder="1" applyAlignment="1" applyProtection="1">
      <alignment horizontal="center" vertical="center"/>
      <protection locked="0"/>
    </xf>
    <xf numFmtId="49" fontId="1" fillId="0" borderId="76" xfId="0" applyNumberFormat="1" applyFont="1" applyBorder="1" applyAlignment="1" applyProtection="1">
      <alignment horizontal="left" vertical="center"/>
      <protection locked="0"/>
    </xf>
    <xf numFmtId="49" fontId="1" fillId="0" borderId="77" xfId="0" applyNumberFormat="1" applyFont="1" applyBorder="1" applyAlignment="1" applyProtection="1">
      <alignment horizontal="left" vertical="center"/>
      <protection locked="0"/>
    </xf>
    <xf numFmtId="49" fontId="1" fillId="0" borderId="78" xfId="0" applyNumberFormat="1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horizontal="left" vertical="center"/>
      <protection locked="0"/>
    </xf>
    <xf numFmtId="171" fontId="1" fillId="0" borderId="77" xfId="0" applyNumberFormat="1" applyFont="1" applyBorder="1" applyAlignment="1">
      <alignment horizontal="right" vertical="center"/>
    </xf>
    <xf numFmtId="171" fontId="1" fillId="0" borderId="76" xfId="0" applyNumberFormat="1" applyFont="1" applyBorder="1" applyAlignment="1">
      <alignment horizontal="right" vertical="center"/>
    </xf>
    <xf numFmtId="171" fontId="1" fillId="0" borderId="76" xfId="0" applyNumberFormat="1" applyFont="1" applyBorder="1" applyAlignment="1" applyProtection="1">
      <alignment horizontal="right" vertical="center"/>
      <protection locked="0"/>
    </xf>
    <xf numFmtId="4" fontId="1" fillId="11" borderId="80" xfId="0" applyNumberFormat="1" applyFont="1" applyFill="1" applyBorder="1" applyAlignment="1" applyProtection="1">
      <alignment vertical="center"/>
      <protection locked="0"/>
    </xf>
    <xf numFmtId="170" fontId="1" fillId="0" borderId="81" xfId="0" applyNumberFormat="1" applyFont="1" applyBorder="1" applyAlignment="1" applyProtection="1">
      <alignment horizontal="center" vertical="center"/>
      <protection locked="0"/>
    </xf>
    <xf numFmtId="0" fontId="1" fillId="0" borderId="82" xfId="0" applyFont="1" applyBorder="1" applyAlignment="1" applyProtection="1">
      <alignment horizontal="lef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10" borderId="56" xfId="0" applyNumberFormat="1" applyFont="1" applyFill="1" applyBorder="1" applyAlignment="1" applyProtection="1">
      <alignment horizontal="center" vertical="center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38" fontId="1" fillId="2" borderId="36" xfId="0" applyNumberFormat="1" applyFont="1" applyFill="1" applyBorder="1" applyAlignment="1" applyProtection="1">
      <alignment horizontal="center" vertical="center"/>
    </xf>
    <xf numFmtId="38" fontId="1" fillId="2" borderId="37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60" xfId="0" applyFont="1" applyFill="1" applyBorder="1" applyAlignment="1" applyProtection="1">
      <alignment horizontal="center" vertical="center" wrapText="1"/>
    </xf>
    <xf numFmtId="0" fontId="2" fillId="7" borderId="60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 wrapText="1"/>
    </xf>
    <xf numFmtId="172" fontId="2" fillId="0" borderId="63" xfId="0" applyNumberFormat="1" applyFont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8" xfId="0" applyNumberFormat="1" applyFont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4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1" fillId="6" borderId="32" xfId="0" applyNumberFormat="1" applyFont="1" applyFill="1" applyBorder="1" applyAlignment="1" applyProtection="1">
      <alignment horizontal="center" vertical="center"/>
    </xf>
    <xf numFmtId="0" fontId="2" fillId="7" borderId="55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 wrapText="1"/>
    </xf>
    <xf numFmtId="0" fontId="2" fillId="7" borderId="29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173" fontId="2" fillId="3" borderId="44" xfId="0" applyNumberFormat="1" applyFont="1" applyFill="1" applyBorder="1" applyAlignment="1" applyProtection="1">
      <alignment horizontal="center" vertical="center" wrapText="1"/>
    </xf>
    <xf numFmtId="173" fontId="2" fillId="3" borderId="31" xfId="0" applyNumberFormat="1" applyFont="1" applyFill="1" applyBorder="1" applyAlignment="1" applyProtection="1">
      <alignment horizontal="center" vertical="center" wrapText="1"/>
    </xf>
    <xf numFmtId="4" fontId="1" fillId="0" borderId="41" xfId="0" applyNumberFormat="1" applyFont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175" fontId="2" fillId="0" borderId="0" xfId="0" applyNumberFormat="1" applyFont="1" applyAlignment="1" applyProtection="1">
      <alignment vertical="center"/>
    </xf>
    <xf numFmtId="175" fontId="2" fillId="0" borderId="0" xfId="0" applyNumberFormat="1" applyFont="1" applyBorder="1" applyAlignment="1" applyProtection="1">
      <alignment vertical="center"/>
    </xf>
  </cellXfs>
  <cellStyles count="53">
    <cellStyle name="Currency" xfId="10" builtinId="4"/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3"/>
  <sheetViews>
    <sheetView view="pageBreakPreview" zoomScale="60" zoomScaleNormal="60" zoomScaleSheetLayoutView="50" zoomScalePageLayoutView="60" workbookViewId="0">
      <pane xSplit="6" ySplit="10" topLeftCell="J11" activePane="bottomRight" state="frozen"/>
      <selection pane="topRight" activeCell="G1" sqref="G1"/>
      <selection pane="bottomLeft" activeCell="A11" sqref="A11"/>
      <selection pane="bottomRight" activeCell="B15" sqref="B15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34.140625" style="2" bestFit="1" customWidth="1"/>
    <col min="4" max="4" width="46.7109375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32.28515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42578125" style="2" customWidth="1"/>
    <col min="14" max="14" width="19.85546875" style="95" customWidth="1"/>
    <col min="15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7" customFormat="1" ht="35.25" customHeight="1">
      <c r="A1" s="4"/>
      <c r="B1" s="117" t="s">
        <v>32</v>
      </c>
      <c r="C1" s="117"/>
      <c r="D1" s="117"/>
      <c r="E1" s="118" t="s">
        <v>45</v>
      </c>
      <c r="F1" s="118"/>
      <c r="G1" s="38" t="s">
        <v>10</v>
      </c>
      <c r="H1" s="37" t="s">
        <v>49</v>
      </c>
      <c r="J1" s="38">
        <v>42125</v>
      </c>
      <c r="K1" s="37" t="s">
        <v>57</v>
      </c>
      <c r="L1" s="7" t="s">
        <v>2</v>
      </c>
      <c r="M1" s="3">
        <f>+P1-N7</f>
        <v>0</v>
      </c>
      <c r="N1" s="92" t="s">
        <v>23</v>
      </c>
      <c r="O1" s="6"/>
      <c r="P1" s="88">
        <f>SUM(H7:M7)</f>
        <v>2004</v>
      </c>
      <c r="Q1" s="164">
        <f>SUM(P11:P17)</f>
        <v>119.94999999999999</v>
      </c>
    </row>
    <row r="2" spans="1:19" s="7" customFormat="1" ht="35.25" customHeight="1">
      <c r="A2" s="4"/>
      <c r="B2" s="119" t="s">
        <v>8</v>
      </c>
      <c r="C2" s="119"/>
      <c r="D2" s="119"/>
      <c r="E2" s="118" t="s">
        <v>46</v>
      </c>
      <c r="F2" s="118"/>
      <c r="G2" s="8"/>
      <c r="H2" s="8"/>
      <c r="N2" s="93" t="s">
        <v>30</v>
      </c>
      <c r="O2" s="10"/>
      <c r="P2" s="89"/>
      <c r="Q2" s="164"/>
    </row>
    <row r="3" spans="1:19" s="7" customFormat="1" ht="35.25" customHeight="1">
      <c r="A3" s="4"/>
      <c r="B3" s="119" t="s">
        <v>9</v>
      </c>
      <c r="C3" s="119"/>
      <c r="D3" s="119"/>
      <c r="E3" s="118" t="s">
        <v>1</v>
      </c>
      <c r="F3" s="118"/>
      <c r="N3" s="93" t="s">
        <v>29</v>
      </c>
      <c r="O3" s="10"/>
      <c r="P3" s="89">
        <f>+O7</f>
        <v>0</v>
      </c>
      <c r="Q3" s="165">
        <v>0</v>
      </c>
      <c r="R3" s="13"/>
    </row>
    <row r="4" spans="1:19" s="7" customFormat="1" ht="35.25" customHeight="1" thickBot="1">
      <c r="A4" s="4"/>
      <c r="E4" s="13"/>
      <c r="F4" s="13"/>
      <c r="G4" s="9" t="s">
        <v>44</v>
      </c>
      <c r="H4" s="20">
        <v>1</v>
      </c>
      <c r="I4" s="14"/>
      <c r="J4" s="14"/>
      <c r="K4" s="14"/>
      <c r="L4" s="2"/>
      <c r="M4" s="2"/>
      <c r="N4" s="94"/>
      <c r="O4" s="16"/>
      <c r="P4" s="90"/>
      <c r="Q4" s="165"/>
      <c r="R4" s="13"/>
    </row>
    <row r="5" spans="1:19" s="7" customFormat="1" ht="46.5" customHeight="1" thickTop="1" thickBot="1">
      <c r="A5" s="4"/>
      <c r="B5" s="18" t="s">
        <v>11</v>
      </c>
      <c r="C5" s="46"/>
      <c r="D5" s="19"/>
      <c r="E5" s="43">
        <v>5</v>
      </c>
      <c r="F5" s="13"/>
      <c r="G5" s="64" t="s">
        <v>42</v>
      </c>
      <c r="H5" s="20">
        <v>1.1100000000000001</v>
      </c>
      <c r="N5" s="143" t="s">
        <v>31</v>
      </c>
      <c r="O5" s="143"/>
      <c r="P5" s="91">
        <f>P1-P2-P3</f>
        <v>2004</v>
      </c>
      <c r="Q5" s="165">
        <f>Q1-Q3</f>
        <v>119.94999999999999</v>
      </c>
      <c r="R5" s="13"/>
    </row>
    <row r="6" spans="1:19" s="7" customFormat="1" ht="43.5" customHeight="1" thickTop="1" thickBot="1">
      <c r="A6" s="4"/>
      <c r="B6" s="21" t="s">
        <v>47</v>
      </c>
      <c r="C6" s="21"/>
      <c r="D6" s="21"/>
      <c r="E6" s="13"/>
      <c r="F6" s="13"/>
      <c r="G6" s="64" t="s">
        <v>43</v>
      </c>
      <c r="H6" s="22">
        <v>11.11</v>
      </c>
      <c r="N6" s="95"/>
      <c r="R6" s="12"/>
      <c r="S6" s="13"/>
    </row>
    <row r="7" spans="1:19" s="7" customFormat="1" ht="27" customHeight="1" thickBot="1">
      <c r="A7" s="39"/>
      <c r="B7" s="40"/>
      <c r="C7" s="40"/>
      <c r="D7" s="41" t="s">
        <v>38</v>
      </c>
      <c r="E7" s="149" t="s">
        <v>13</v>
      </c>
      <c r="F7" s="150"/>
      <c r="G7" s="23">
        <f>SUM(G11:G17)</f>
        <v>0</v>
      </c>
      <c r="H7" s="23">
        <f>SUM(H11:H17)</f>
        <v>1000</v>
      </c>
      <c r="I7" s="87">
        <f>SUM(I11:I17)</f>
        <v>50</v>
      </c>
      <c r="J7" s="83">
        <f>SUM(J11:J17)</f>
        <v>954</v>
      </c>
      <c r="K7" s="84">
        <f>SUM(K11:K17)</f>
        <v>0</v>
      </c>
      <c r="L7" s="84">
        <f>SUM(L11:L17)</f>
        <v>0</v>
      </c>
      <c r="M7" s="84">
        <f>SUM(M11:M17)</f>
        <v>0</v>
      </c>
      <c r="N7" s="84">
        <f>SUM(N11:N17)</f>
        <v>2004</v>
      </c>
      <c r="O7" s="85">
        <f>SUM(O11:O17)</f>
        <v>0</v>
      </c>
      <c r="P7" s="12"/>
    </row>
    <row r="8" spans="1:19" ht="36" customHeight="1" thickTop="1" thickBot="1">
      <c r="A8" s="151"/>
      <c r="B8" s="47"/>
      <c r="C8" s="152" t="s">
        <v>25</v>
      </c>
      <c r="D8" s="155" t="s">
        <v>18</v>
      </c>
      <c r="E8" s="131" t="s">
        <v>14</v>
      </c>
      <c r="F8" s="156" t="s">
        <v>41</v>
      </c>
      <c r="G8" s="157" t="s">
        <v>15</v>
      </c>
      <c r="H8" s="158" t="s">
        <v>16</v>
      </c>
      <c r="I8" s="124" t="s">
        <v>17</v>
      </c>
      <c r="J8" s="124" t="s">
        <v>19</v>
      </c>
      <c r="K8" s="124" t="s">
        <v>20</v>
      </c>
      <c r="L8" s="144" t="s">
        <v>21</v>
      </c>
      <c r="M8" s="145"/>
      <c r="N8" s="161" t="s">
        <v>23</v>
      </c>
      <c r="O8" s="163" t="s">
        <v>24</v>
      </c>
      <c r="P8" s="135" t="s">
        <v>61</v>
      </c>
      <c r="R8" s="2"/>
    </row>
    <row r="9" spans="1:19" ht="36" customHeight="1" thickTop="1" thickBot="1">
      <c r="A9" s="130"/>
      <c r="B9" s="47" t="s">
        <v>12</v>
      </c>
      <c r="C9" s="153"/>
      <c r="D9" s="131"/>
      <c r="E9" s="131"/>
      <c r="F9" s="156"/>
      <c r="G9" s="157"/>
      <c r="H9" s="159"/>
      <c r="I9" s="123" t="s">
        <v>4</v>
      </c>
      <c r="J9" s="123"/>
      <c r="K9" s="123" t="s">
        <v>3</v>
      </c>
      <c r="L9" s="124" t="s">
        <v>22</v>
      </c>
      <c r="M9" s="147" t="s">
        <v>26</v>
      </c>
      <c r="N9" s="162"/>
      <c r="O9" s="146"/>
      <c r="P9" s="136"/>
      <c r="R9" s="2"/>
    </row>
    <row r="10" spans="1:19" ht="37.5" customHeight="1" thickTop="1" thickBot="1">
      <c r="A10" s="130"/>
      <c r="B10" s="42"/>
      <c r="C10" s="154"/>
      <c r="D10" s="131"/>
      <c r="E10" s="131"/>
      <c r="F10" s="156"/>
      <c r="G10" s="24" t="s">
        <v>0</v>
      </c>
      <c r="H10" s="160"/>
      <c r="I10" s="123"/>
      <c r="J10" s="123"/>
      <c r="K10" s="123"/>
      <c r="L10" s="123"/>
      <c r="M10" s="148"/>
      <c r="N10" s="162"/>
      <c r="O10" s="146"/>
      <c r="P10" s="137"/>
      <c r="R10" s="2"/>
    </row>
    <row r="11" spans="1:19" ht="30" customHeight="1" thickTop="1" thickBot="1">
      <c r="A11" s="25">
        <v>1</v>
      </c>
      <c r="B11" s="36">
        <v>42131</v>
      </c>
      <c r="C11" s="27" t="s">
        <v>51</v>
      </c>
      <c r="D11" s="27" t="s">
        <v>52</v>
      </c>
      <c r="E11" s="48" t="s">
        <v>48</v>
      </c>
      <c r="F11" s="48" t="s">
        <v>48</v>
      </c>
      <c r="G11" s="99"/>
      <c r="H11" s="62">
        <v>500</v>
      </c>
      <c r="I11" s="49"/>
      <c r="J11" s="49"/>
      <c r="K11" s="28"/>
      <c r="L11" s="29"/>
      <c r="M11" s="29"/>
      <c r="N11" s="86">
        <f t="shared" ref="N11:N17" si="0">SUM(H11:M11)</f>
        <v>500</v>
      </c>
      <c r="O11" s="33"/>
      <c r="P11" s="76">
        <v>29.93</v>
      </c>
      <c r="R11" s="2"/>
    </row>
    <row r="12" spans="1:19" ht="30" customHeight="1" thickTop="1">
      <c r="A12" s="34">
        <v>2</v>
      </c>
      <c r="B12" s="106">
        <v>42136</v>
      </c>
      <c r="C12" s="107" t="s">
        <v>53</v>
      </c>
      <c r="D12" s="107" t="s">
        <v>52</v>
      </c>
      <c r="E12" s="108" t="s">
        <v>48</v>
      </c>
      <c r="F12" s="109" t="s">
        <v>48</v>
      </c>
      <c r="G12" s="110"/>
      <c r="H12" s="111">
        <v>500</v>
      </c>
      <c r="I12" s="112"/>
      <c r="J12" s="112"/>
      <c r="K12" s="113"/>
      <c r="L12" s="113"/>
      <c r="M12" s="113"/>
      <c r="N12" s="86">
        <f t="shared" si="0"/>
        <v>500</v>
      </c>
      <c r="O12" s="114"/>
      <c r="P12" s="76">
        <v>29.93</v>
      </c>
      <c r="R12" s="2"/>
    </row>
    <row r="13" spans="1:19" ht="30" customHeight="1">
      <c r="A13" s="34">
        <v>3</v>
      </c>
      <c r="B13" s="115">
        <v>42143</v>
      </c>
      <c r="C13" s="107" t="s">
        <v>50</v>
      </c>
      <c r="D13" s="107" t="s">
        <v>54</v>
      </c>
      <c r="E13" s="108" t="s">
        <v>48</v>
      </c>
      <c r="F13" s="109" t="s">
        <v>48</v>
      </c>
      <c r="G13" s="116"/>
      <c r="H13" s="111"/>
      <c r="I13" s="112"/>
      <c r="J13" s="112">
        <v>459</v>
      </c>
      <c r="K13" s="113"/>
      <c r="L13" s="113"/>
      <c r="M13" s="113"/>
      <c r="N13" s="86">
        <f t="shared" si="0"/>
        <v>459</v>
      </c>
      <c r="O13" s="114"/>
      <c r="P13" s="78">
        <v>27.47</v>
      </c>
      <c r="R13" s="2"/>
    </row>
    <row r="14" spans="1:19" ht="30" customHeight="1">
      <c r="A14" s="34">
        <v>4</v>
      </c>
      <c r="B14" s="26">
        <v>42144</v>
      </c>
      <c r="C14" s="27" t="s">
        <v>50</v>
      </c>
      <c r="D14" s="27" t="s">
        <v>55</v>
      </c>
      <c r="E14" s="48" t="s">
        <v>48</v>
      </c>
      <c r="F14" s="48" t="s">
        <v>48</v>
      </c>
      <c r="G14" s="61"/>
      <c r="H14" s="62"/>
      <c r="I14" s="49"/>
      <c r="J14" s="49">
        <v>495</v>
      </c>
      <c r="K14" s="28"/>
      <c r="L14" s="29"/>
      <c r="M14" s="29"/>
      <c r="N14" s="86">
        <f t="shared" si="0"/>
        <v>495</v>
      </c>
      <c r="O14" s="35"/>
      <c r="P14" s="79">
        <v>29.63</v>
      </c>
      <c r="R14" s="2"/>
    </row>
    <row r="15" spans="1:19" ht="30" customHeight="1">
      <c r="A15" s="34">
        <v>5</v>
      </c>
      <c r="B15" s="26">
        <v>42150</v>
      </c>
      <c r="C15" s="27" t="s">
        <v>59</v>
      </c>
      <c r="D15" s="27" t="s">
        <v>56</v>
      </c>
      <c r="E15" s="48" t="s">
        <v>48</v>
      </c>
      <c r="F15" s="48" t="s">
        <v>48</v>
      </c>
      <c r="G15" s="61"/>
      <c r="H15" s="62"/>
      <c r="I15" s="49">
        <v>50</v>
      </c>
      <c r="J15" s="49"/>
      <c r="K15" s="28"/>
      <c r="L15" s="29"/>
      <c r="M15" s="29"/>
      <c r="N15" s="86">
        <f t="shared" si="0"/>
        <v>50</v>
      </c>
      <c r="O15" s="35"/>
      <c r="P15" s="80">
        <v>2.99</v>
      </c>
      <c r="R15" s="2"/>
    </row>
    <row r="16" spans="1:19" ht="30" customHeight="1">
      <c r="A16" s="34">
        <v>6</v>
      </c>
      <c r="B16" s="26"/>
      <c r="C16" s="27"/>
      <c r="D16" s="27"/>
      <c r="E16" s="48"/>
      <c r="F16" s="48"/>
      <c r="G16" s="61"/>
      <c r="H16" s="62"/>
      <c r="I16" s="49"/>
      <c r="J16" s="49"/>
      <c r="K16" s="28"/>
      <c r="L16" s="29"/>
      <c r="M16" s="29"/>
      <c r="N16" s="86">
        <f t="shared" si="0"/>
        <v>0</v>
      </c>
      <c r="O16" s="35"/>
      <c r="P16" s="79"/>
      <c r="R16" s="2"/>
    </row>
    <row r="17" spans="1:18" ht="30" customHeight="1">
      <c r="A17" s="34">
        <v>7</v>
      </c>
      <c r="B17" s="26"/>
      <c r="C17" s="27"/>
      <c r="D17" s="27"/>
      <c r="E17" s="48"/>
      <c r="F17" s="48"/>
      <c r="G17" s="61"/>
      <c r="H17" s="62"/>
      <c r="I17" s="49"/>
      <c r="J17" s="49"/>
      <c r="K17" s="28"/>
      <c r="L17" s="29"/>
      <c r="M17" s="29"/>
      <c r="N17" s="86">
        <f t="shared" si="0"/>
        <v>0</v>
      </c>
      <c r="O17" s="35"/>
      <c r="P17" s="79"/>
      <c r="R17" s="2"/>
    </row>
    <row r="18" spans="1:18">
      <c r="P18" s="81"/>
    </row>
    <row r="19" spans="1:18">
      <c r="A19" s="44"/>
      <c r="B19" s="45"/>
      <c r="C19" s="45"/>
      <c r="D19" s="45"/>
      <c r="E19" s="45"/>
      <c r="F19" s="45"/>
      <c r="G19" s="45"/>
      <c r="H19" s="45"/>
      <c r="I19" s="45"/>
      <c r="J19" s="63"/>
      <c r="K19" s="63"/>
      <c r="L19" s="45"/>
      <c r="M19" s="45"/>
      <c r="N19" s="96"/>
      <c r="O19" s="45"/>
      <c r="P19" s="82"/>
      <c r="Q19" s="3"/>
    </row>
    <row r="20" spans="1:18">
      <c r="A20" s="51"/>
      <c r="B20" s="52"/>
      <c r="C20" s="53"/>
      <c r="D20" s="54"/>
      <c r="E20" s="54"/>
      <c r="F20" s="55"/>
      <c r="G20" s="56"/>
      <c r="H20" s="57"/>
      <c r="I20" s="58"/>
      <c r="J20" s="63"/>
      <c r="K20" s="63"/>
      <c r="L20" s="58"/>
      <c r="M20" s="58"/>
      <c r="N20" s="97"/>
      <c r="O20" s="60"/>
      <c r="P20" s="63"/>
      <c r="Q20" s="3"/>
    </row>
    <row r="21" spans="1:18">
      <c r="A21" s="44"/>
      <c r="B21" s="50" t="s">
        <v>33</v>
      </c>
      <c r="C21" s="50"/>
      <c r="D21" s="50"/>
      <c r="E21" s="45"/>
      <c r="F21" s="45"/>
      <c r="G21" s="50" t="s">
        <v>34</v>
      </c>
      <c r="H21" s="50"/>
      <c r="I21" s="50"/>
      <c r="J21" s="63"/>
      <c r="K21" s="63"/>
      <c r="L21" s="50" t="s">
        <v>35</v>
      </c>
      <c r="M21" s="50"/>
      <c r="N21" s="98"/>
      <c r="O21" s="45"/>
      <c r="P21" s="63"/>
      <c r="Q21" s="3"/>
    </row>
    <row r="22" spans="1:18">
      <c r="A22" s="44"/>
      <c r="B22" s="45"/>
      <c r="C22" s="45"/>
      <c r="D22" s="45"/>
      <c r="E22" s="45"/>
      <c r="F22" s="45"/>
      <c r="G22" s="45"/>
      <c r="H22" s="45"/>
      <c r="I22" s="45"/>
      <c r="J22" s="63"/>
      <c r="K22" s="63"/>
      <c r="L22" s="45"/>
      <c r="M22" s="45"/>
      <c r="N22" s="96"/>
      <c r="O22" s="45"/>
      <c r="P22" s="63"/>
      <c r="Q22" s="3"/>
    </row>
    <row r="23" spans="1:18">
      <c r="A23" s="44"/>
      <c r="B23" s="45"/>
      <c r="C23" s="45"/>
      <c r="D23" s="45"/>
      <c r="E23" s="45"/>
      <c r="F23" s="45"/>
      <c r="G23" s="45"/>
      <c r="H23" s="45"/>
      <c r="I23" s="45"/>
      <c r="J23" s="63"/>
      <c r="K23" s="63"/>
      <c r="L23" s="45"/>
      <c r="M23" s="45"/>
      <c r="N23" s="96"/>
      <c r="O23" s="45"/>
      <c r="P23" s="63"/>
      <c r="Q23" s="3"/>
    </row>
  </sheetData>
  <sortState ref="B11:O32">
    <sortCondition ref="B11"/>
  </sortState>
  <mergeCells count="24">
    <mergeCell ref="P8:P10"/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conditionalFormatting sqref="M1">
    <cfRule type="cellIs" dxfId="1" priority="1" operator="notEqual">
      <formula>0</formula>
    </cfRule>
  </conditionalFormatting>
  <dataValidations count="13">
    <dataValidation type="whole" operator="greaterThanOrEqual" allowBlank="1" showErrorMessage="1" errorTitle="Valore" error="Inserire un numero maggiore o uguale a 0 (zero)!" sqref="N20 N11:N17">
      <formula1>0</formula1>
      <formula2>0</formula2>
    </dataValidation>
    <dataValidation type="decimal" operator="greaterThanOrEqual" allowBlank="1" showErrorMessage="1" errorTitle="Valore" error="Inserire un numero maggiore o uguale a 0 (zero)!" sqref="H20:M20 H14:J17 H11:M11 K17 L14:M17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rowBreaks count="1" manualBreakCount="1">
    <brk id="10" max="18" man="1"/>
  </rowBreaks>
  <colBreaks count="1" manualBreakCount="1">
    <brk id="6" max="134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"/>
  <sheetViews>
    <sheetView tabSelected="1" view="pageBreakPreview" zoomScale="60" zoomScaleNormal="60" zoomScalePageLayoutView="60" workbookViewId="0">
      <selection activeCell="I16" sqref="I16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50.42578125" style="2" bestFit="1" customWidth="1"/>
    <col min="5" max="5" width="22.85546875" style="2" customWidth="1"/>
    <col min="6" max="6" width="38.7109375" style="2" customWidth="1"/>
    <col min="7" max="7" width="18.28515625" style="2" customWidth="1"/>
    <col min="8" max="8" width="23.8554687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19.85546875" style="3" customWidth="1"/>
    <col min="19" max="19" width="31.140625" style="2" customWidth="1"/>
    <col min="20" max="16384" width="8.85546875" style="2"/>
  </cols>
  <sheetData>
    <row r="1" spans="1:19" s="7" customFormat="1" ht="65.25" customHeight="1">
      <c r="A1" s="4"/>
      <c r="B1" s="117" t="s">
        <v>32</v>
      </c>
      <c r="C1" s="117"/>
      <c r="D1" s="118" t="s">
        <v>45</v>
      </c>
      <c r="E1" s="118"/>
      <c r="F1" s="38">
        <v>42125</v>
      </c>
      <c r="G1" s="37" t="s">
        <v>62</v>
      </c>
      <c r="L1" s="7" t="s">
        <v>2</v>
      </c>
      <c r="M1" s="3">
        <f>+P1-N7</f>
        <v>0</v>
      </c>
      <c r="N1" s="5" t="s">
        <v>23</v>
      </c>
      <c r="O1" s="6"/>
      <c r="P1" s="65">
        <f>SUM(H7:M7)</f>
        <v>38.69</v>
      </c>
      <c r="Q1" s="3" t="s">
        <v>36</v>
      </c>
      <c r="R1" s="166">
        <f>P11</f>
        <v>585.6</v>
      </c>
      <c r="S1" s="164">
        <f>R11</f>
        <v>34.79</v>
      </c>
    </row>
    <row r="2" spans="1:19" s="7" customFormat="1" ht="57.75" customHeight="1">
      <c r="A2" s="4"/>
      <c r="B2" s="119" t="s">
        <v>8</v>
      </c>
      <c r="C2" s="119"/>
      <c r="D2" s="118" t="s">
        <v>46</v>
      </c>
      <c r="E2" s="118"/>
      <c r="F2" s="8"/>
      <c r="G2" s="8"/>
      <c r="N2" s="9" t="s">
        <v>30</v>
      </c>
      <c r="O2" s="10"/>
      <c r="P2" s="11"/>
      <c r="Q2" s="3" t="s">
        <v>1</v>
      </c>
      <c r="R2" s="166"/>
      <c r="S2" s="164"/>
    </row>
    <row r="3" spans="1:19" s="7" customFormat="1" ht="35.25" customHeight="1">
      <c r="A3" s="4"/>
      <c r="B3" s="119" t="s">
        <v>9</v>
      </c>
      <c r="C3" s="119"/>
      <c r="D3" s="118" t="s">
        <v>1</v>
      </c>
      <c r="E3" s="118"/>
      <c r="N3" s="9" t="s">
        <v>29</v>
      </c>
      <c r="O3" s="10"/>
      <c r="P3" s="66">
        <f>+O7</f>
        <v>0</v>
      </c>
      <c r="Q3" s="12"/>
      <c r="R3" s="167">
        <v>0</v>
      </c>
      <c r="S3" s="164">
        <v>0</v>
      </c>
    </row>
    <row r="4" spans="1:19" s="7" customFormat="1" ht="35.25" customHeight="1" thickBot="1">
      <c r="A4" s="4"/>
      <c r="D4" s="13"/>
      <c r="E4" s="13"/>
      <c r="F4" s="9" t="s">
        <v>44</v>
      </c>
      <c r="G4" s="67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67"/>
      <c r="S4" s="164"/>
    </row>
    <row r="5" spans="1:19" s="7" customFormat="1" ht="43.5" customHeight="1" thickTop="1" thickBot="1">
      <c r="A5" s="4"/>
      <c r="B5" s="18" t="s">
        <v>11</v>
      </c>
      <c r="C5" s="19"/>
      <c r="D5" s="43">
        <v>1</v>
      </c>
      <c r="E5" s="13"/>
      <c r="F5" s="9" t="s">
        <v>27</v>
      </c>
      <c r="G5" s="67">
        <v>1.1100000000000001</v>
      </c>
      <c r="N5" s="143" t="s">
        <v>31</v>
      </c>
      <c r="O5" s="143"/>
      <c r="P5" s="68">
        <f>P1-P2-P3</f>
        <v>38.69</v>
      </c>
      <c r="Q5" s="12"/>
      <c r="R5" s="167">
        <f>R1-R3</f>
        <v>585.6</v>
      </c>
      <c r="S5" s="164">
        <f>S1-S3</f>
        <v>34.79</v>
      </c>
    </row>
    <row r="6" spans="1:19" s="7" customFormat="1" ht="43.5" customHeight="1" thickTop="1" thickBot="1">
      <c r="A6" s="4"/>
      <c r="B6" s="69" t="s">
        <v>63</v>
      </c>
      <c r="C6" s="69"/>
      <c r="D6" s="13"/>
      <c r="E6" s="13"/>
      <c r="F6" s="9" t="s">
        <v>28</v>
      </c>
      <c r="G6" s="70">
        <v>11.11</v>
      </c>
      <c r="Q6" s="12"/>
      <c r="R6" s="12"/>
    </row>
    <row r="7" spans="1:19" s="7" customFormat="1" ht="27" customHeight="1" thickTop="1" thickBot="1">
      <c r="A7" s="125" t="s">
        <v>38</v>
      </c>
      <c r="B7" s="126"/>
      <c r="C7" s="127"/>
      <c r="D7" s="128" t="s">
        <v>13</v>
      </c>
      <c r="E7" s="129"/>
      <c r="F7" s="129"/>
      <c r="G7" s="100">
        <f>SUM(G11:G17)</f>
        <v>0</v>
      </c>
      <c r="H7" s="101">
        <f>SUM(H11:H17)</f>
        <v>0</v>
      </c>
      <c r="I7" s="102">
        <f>SUM(I11:I17)</f>
        <v>0</v>
      </c>
      <c r="J7" s="102">
        <f>SUM(J11:J17)</f>
        <v>0</v>
      </c>
      <c r="K7" s="102">
        <f>SUM(K11:K17)</f>
        <v>0</v>
      </c>
      <c r="L7" s="102">
        <f>SUM(L11:L17)</f>
        <v>0</v>
      </c>
      <c r="M7" s="103">
        <f>SUM(M11:M17)</f>
        <v>38.69</v>
      </c>
      <c r="N7" s="104">
        <f>SUM(N11:N17)</f>
        <v>38.69</v>
      </c>
      <c r="O7" s="105">
        <f>SUM(O11:O17)</f>
        <v>0</v>
      </c>
    </row>
    <row r="8" spans="1:19" ht="36" customHeight="1" thickTop="1" thickBot="1">
      <c r="A8" s="130"/>
      <c r="B8" s="131" t="s">
        <v>12</v>
      </c>
      <c r="C8" s="131" t="s">
        <v>25</v>
      </c>
      <c r="D8" s="132" t="s">
        <v>18</v>
      </c>
      <c r="E8" s="131" t="s">
        <v>39</v>
      </c>
      <c r="F8" s="134" t="s">
        <v>40</v>
      </c>
      <c r="G8" s="120" t="s">
        <v>15</v>
      </c>
      <c r="H8" s="122" t="s">
        <v>16</v>
      </c>
      <c r="I8" s="123" t="s">
        <v>17</v>
      </c>
      <c r="J8" s="124" t="s">
        <v>19</v>
      </c>
      <c r="K8" s="124" t="s">
        <v>20</v>
      </c>
      <c r="L8" s="144" t="s">
        <v>21</v>
      </c>
      <c r="M8" s="145"/>
      <c r="N8" s="142" t="s">
        <v>23</v>
      </c>
      <c r="O8" s="146" t="s">
        <v>24</v>
      </c>
      <c r="P8" s="135" t="s">
        <v>64</v>
      </c>
      <c r="Q8" s="2"/>
      <c r="R8" s="135" t="s">
        <v>61</v>
      </c>
    </row>
    <row r="9" spans="1:19" ht="36" customHeight="1" thickTop="1" thickBot="1">
      <c r="A9" s="130"/>
      <c r="B9" s="131" t="s">
        <v>37</v>
      </c>
      <c r="C9" s="131"/>
      <c r="D9" s="133"/>
      <c r="E9" s="131"/>
      <c r="F9" s="134"/>
      <c r="G9" s="121"/>
      <c r="H9" s="122" t="s">
        <v>4</v>
      </c>
      <c r="I9" s="123" t="s">
        <v>4</v>
      </c>
      <c r="J9" s="123"/>
      <c r="K9" s="123" t="s">
        <v>3</v>
      </c>
      <c r="L9" s="138" t="s">
        <v>22</v>
      </c>
      <c r="M9" s="140" t="s">
        <v>26</v>
      </c>
      <c r="N9" s="142"/>
      <c r="O9" s="146"/>
      <c r="P9" s="136"/>
      <c r="Q9" s="2"/>
      <c r="R9" s="136"/>
    </row>
    <row r="10" spans="1:19" ht="37.5" customHeight="1" thickTop="1" thickBot="1">
      <c r="A10" s="130"/>
      <c r="B10" s="131"/>
      <c r="C10" s="131"/>
      <c r="D10" s="133"/>
      <c r="E10" s="131"/>
      <c r="F10" s="134"/>
      <c r="G10" s="71" t="s">
        <v>0</v>
      </c>
      <c r="H10" s="122"/>
      <c r="I10" s="123"/>
      <c r="J10" s="123"/>
      <c r="K10" s="123"/>
      <c r="L10" s="139"/>
      <c r="M10" s="141"/>
      <c r="N10" s="142"/>
      <c r="O10" s="146"/>
      <c r="P10" s="137"/>
      <c r="Q10" s="2"/>
      <c r="R10" s="137"/>
    </row>
    <row r="11" spans="1:19" ht="30" customHeight="1" thickTop="1">
      <c r="A11" s="25">
        <v>1</v>
      </c>
      <c r="B11" s="36">
        <v>42144</v>
      </c>
      <c r="C11" s="27" t="s">
        <v>50</v>
      </c>
      <c r="D11" s="72" t="s">
        <v>60</v>
      </c>
      <c r="E11" s="2" t="s">
        <v>58</v>
      </c>
      <c r="F11" s="72"/>
      <c r="G11" s="73"/>
      <c r="H11" s="74"/>
      <c r="I11" s="28"/>
      <c r="J11" s="29"/>
      <c r="K11" s="75"/>
      <c r="L11" s="75"/>
      <c r="M11" s="31">
        <v>38.69</v>
      </c>
      <c r="N11" s="32">
        <f>SUM(H11:M11)</f>
        <v>38.69</v>
      </c>
      <c r="O11" s="33"/>
      <c r="P11" s="76">
        <v>585.6</v>
      </c>
      <c r="Q11" s="2"/>
      <c r="R11" s="76">
        <v>34.79</v>
      </c>
    </row>
    <row r="12" spans="1:19" ht="30" customHeight="1">
      <c r="A12" s="34">
        <v>2</v>
      </c>
      <c r="B12" s="36"/>
      <c r="C12" s="27"/>
      <c r="D12" s="72"/>
      <c r="F12" s="72"/>
      <c r="G12" s="77"/>
      <c r="H12" s="74"/>
      <c r="I12" s="28"/>
      <c r="J12" s="29"/>
      <c r="K12" s="75"/>
      <c r="L12" s="30"/>
      <c r="M12" s="31"/>
      <c r="N12" s="32">
        <f>SUM(H12:M12)</f>
        <v>0</v>
      </c>
      <c r="O12" s="35"/>
      <c r="P12" s="76"/>
      <c r="Q12" s="2"/>
      <c r="R12" s="76"/>
    </row>
    <row r="13" spans="1:19" ht="30" customHeight="1">
      <c r="A13" s="34">
        <v>3</v>
      </c>
      <c r="B13" s="26"/>
      <c r="C13" s="27"/>
      <c r="D13" s="72"/>
      <c r="F13" s="72"/>
      <c r="G13" s="77"/>
      <c r="H13" s="74"/>
      <c r="I13" s="28"/>
      <c r="J13" s="29"/>
      <c r="K13" s="75"/>
      <c r="L13" s="30"/>
      <c r="M13" s="31"/>
      <c r="N13" s="32">
        <f t="shared" ref="N13:N17" si="0">SUM(H13:M13)</f>
        <v>0</v>
      </c>
      <c r="O13" s="35"/>
      <c r="P13" s="78"/>
      <c r="Q13" s="2"/>
      <c r="R13" s="78"/>
    </row>
    <row r="14" spans="1:19" ht="30" customHeight="1">
      <c r="A14" s="34">
        <v>4</v>
      </c>
      <c r="B14" s="26"/>
      <c r="C14" s="27"/>
      <c r="D14" s="72"/>
      <c r="F14" s="72"/>
      <c r="G14" s="77"/>
      <c r="H14" s="74"/>
      <c r="I14" s="28"/>
      <c r="J14" s="29"/>
      <c r="K14" s="75"/>
      <c r="L14" s="30"/>
      <c r="M14" s="31"/>
      <c r="N14" s="32">
        <f t="shared" si="0"/>
        <v>0</v>
      </c>
      <c r="O14" s="35"/>
      <c r="P14" s="79"/>
      <c r="Q14" s="2"/>
      <c r="R14" s="79"/>
    </row>
    <row r="15" spans="1:19" ht="30" customHeight="1">
      <c r="A15" s="34">
        <v>5</v>
      </c>
      <c r="B15" s="26"/>
      <c r="C15" s="27"/>
      <c r="D15" s="72"/>
      <c r="F15" s="72"/>
      <c r="G15" s="77"/>
      <c r="H15" s="74"/>
      <c r="I15" s="28"/>
      <c r="J15" s="29"/>
      <c r="K15" s="75"/>
      <c r="L15" s="30"/>
      <c r="M15" s="31"/>
      <c r="N15" s="32">
        <f t="shared" si="0"/>
        <v>0</v>
      </c>
      <c r="O15" s="35"/>
      <c r="P15" s="80"/>
      <c r="Q15" s="2"/>
      <c r="R15" s="80"/>
    </row>
    <row r="16" spans="1:19" ht="30" customHeight="1">
      <c r="A16" s="34">
        <v>6</v>
      </c>
      <c r="B16" s="26"/>
      <c r="C16" s="27"/>
      <c r="D16" s="72"/>
      <c r="F16" s="72"/>
      <c r="G16" s="77"/>
      <c r="H16" s="74"/>
      <c r="I16" s="28"/>
      <c r="J16" s="29"/>
      <c r="K16" s="75"/>
      <c r="L16" s="30"/>
      <c r="M16" s="31"/>
      <c r="N16" s="32">
        <f t="shared" si="0"/>
        <v>0</v>
      </c>
      <c r="O16" s="35"/>
      <c r="P16" s="79"/>
      <c r="Q16" s="2"/>
      <c r="R16" s="79"/>
    </row>
    <row r="17" spans="1:18" ht="30" customHeight="1">
      <c r="A17" s="34">
        <v>7</v>
      </c>
      <c r="B17" s="26"/>
      <c r="C17" s="27"/>
      <c r="D17" s="72"/>
      <c r="F17" s="72"/>
      <c r="G17" s="77"/>
      <c r="H17" s="74"/>
      <c r="I17" s="28"/>
      <c r="J17" s="29"/>
      <c r="K17" s="75"/>
      <c r="L17" s="30"/>
      <c r="M17" s="31"/>
      <c r="N17" s="32">
        <f t="shared" si="0"/>
        <v>0</v>
      </c>
      <c r="O17" s="35"/>
      <c r="P17" s="79"/>
      <c r="Q17" s="2"/>
      <c r="R17" s="79"/>
    </row>
    <row r="18" spans="1:18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Q18" s="2"/>
      <c r="R18" s="2"/>
    </row>
    <row r="19" spans="1:18">
      <c r="A19" s="51"/>
      <c r="B19" s="52"/>
      <c r="C19" s="53"/>
      <c r="D19" s="54"/>
      <c r="E19" s="54"/>
      <c r="F19" s="55"/>
      <c r="G19" s="56"/>
      <c r="H19" s="57"/>
      <c r="I19" s="58"/>
      <c r="J19" s="58"/>
      <c r="K19" s="58"/>
      <c r="L19" s="58"/>
      <c r="M19" s="58"/>
      <c r="N19" s="59"/>
      <c r="O19" s="60"/>
      <c r="Q19" s="2"/>
      <c r="R19" s="2"/>
    </row>
    <row r="20" spans="1:18">
      <c r="A20" s="44"/>
      <c r="B20" s="50" t="s">
        <v>5</v>
      </c>
      <c r="C20" s="50"/>
      <c r="D20" s="50"/>
      <c r="E20" s="45"/>
      <c r="F20" s="45"/>
      <c r="G20" s="50" t="s">
        <v>7</v>
      </c>
      <c r="H20" s="50"/>
      <c r="I20" s="50"/>
      <c r="J20" s="45"/>
      <c r="K20" s="45"/>
      <c r="L20" s="50" t="s">
        <v>6</v>
      </c>
      <c r="M20" s="50"/>
      <c r="N20" s="50"/>
      <c r="O20" s="45"/>
      <c r="Q20" s="2"/>
      <c r="R20" s="2"/>
    </row>
    <row r="21" spans="1:18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Q21" s="2"/>
      <c r="R21" s="2"/>
    </row>
    <row r="22" spans="1:18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Q22" s="2"/>
      <c r="R22" s="2"/>
    </row>
  </sheetData>
  <mergeCells count="27">
    <mergeCell ref="R8:R10"/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19:M19 H12:H17 J13:L17 I17 J11:M12 H11:I11">
      <formula1>0</formula1>
      <formula2>0</formula2>
    </dataValidation>
    <dataValidation type="whole" operator="greaterThanOrEqual" allowBlank="1" showErrorMessage="1" errorTitle="Valore" error="Inserire un numero maggiore o uguale a 0 (zero)!" sqref="N19 N11:N17">
      <formula1>0</formula1>
      <formula2>0</formula2>
    </dataValidation>
    <dataValidation type="textLength" operator="greaterThan" allowBlank="1" showErrorMessage="1" sqref="D19:E19">
      <formula1>1</formula1>
      <formula2>0</formula2>
    </dataValidation>
    <dataValidation type="textLength" operator="greaterThan" sqref="F19">
      <formula1>1</formula1>
      <formula2>0</formula2>
    </dataValidation>
    <dataValidation type="date" operator="greaterThanOrEqual" showErrorMessage="1" errorTitle="Data" error="Inserire una data superiore al 1/11/2000" sqref="B19 B11:B12">
      <formula1>36831</formula1>
      <formula2>0</formula2>
    </dataValidation>
    <dataValidation type="textLength" operator="greaterThan" allowBlank="1" sqref="C19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1.43" bottom="0.74803149606299213" header="0.31496062992125984" footer="0.31496062992125984"/>
  <pageSetup paperSize="9" scale="2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Value MXN</vt:lpstr>
      <vt:lpstr>Expense Value USD</vt:lpstr>
      <vt:lpstr>'Expense Value MXN'!Print_Area</vt:lpstr>
      <vt:lpstr>'Expense Value MXN'!Print_Titles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2015-05-29T06:22:49Z</cp:lastPrinted>
  <dcterms:created xsi:type="dcterms:W3CDTF">2007-03-06T14:42:56Z</dcterms:created>
  <dcterms:modified xsi:type="dcterms:W3CDTF">2015-05-29T06:29:32Z</dcterms:modified>
</cp:coreProperties>
</file>