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8805" yWindow="0" windowWidth="25440" windowHeight="15990" tabRatio="433"/>
  </bookViews>
  <sheets>
    <sheet name="Nota Spese EUR" sheetId="1" r:id="rId1"/>
  </sheets>
  <definedNames>
    <definedName name="_xlnm.Print_Area" localSheetId="0">'Nota Spese EUR'!$A$1:$S$28</definedName>
    <definedName name="_xlnm.Print_Titles" localSheetId="0">'Nota Spese EUR'!$7:$10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22"/>
  <c r="H22"/>
  <c r="N22"/>
  <c r="P11"/>
  <c r="P12"/>
  <c r="H11"/>
  <c r="N11"/>
  <c r="H12"/>
  <c r="I7"/>
  <c r="J7"/>
  <c r="K7"/>
  <c r="L7"/>
  <c r="M7"/>
  <c r="O7"/>
  <c r="P3"/>
  <c r="G7"/>
  <c r="N12"/>
  <c r="H7"/>
  <c r="N7"/>
  <c r="P7"/>
  <c r="P1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<sst xmlns="http://schemas.openxmlformats.org/spreadsheetml/2006/main" count="73" uniqueCount="55">
  <si>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</si>
  <si>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</si>
  <si>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</si>
  <si>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</si>
  <si>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</si>
  <si>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</si>
  <si>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</si>
  <si>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</si>
  <si>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</si>
  <si>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</si>
  <si>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</si>
  <si>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</si>
  <si>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</si>
  <si>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</si>
  <si>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</si>
  <si>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</si>
  <si>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</si>
  <si>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</si>
  <si>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</si>
  <si>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</si>
  <si>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</si>
  <si>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</si>
  <si>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</si>
  <si>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</si>
  <si>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</si>
  <si>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</si>
  <si>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</si>
  <si>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</si>
  <si>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</si>
  <si>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</si>
  <si>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</si>
  <si>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</si>
  <si>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</si>
  <si>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</si>
  <si>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</si>
  <si>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</si>
  <si>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</si>
  <si>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</si>
  <si>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</si>
  <si>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Daniele Milan</t>
  </si>
  <si>
    <t>Giancarlo Russo</t>
  </si>
  <si>
    <t>Milano</t>
  </si>
  <si>
    <t>Uso interno</t>
  </si>
  <si>
    <t>Rimborso carburante</t>
  </si>
  <si>
    <t>Pranzo FAE</t>
  </si>
  <si>
    <t>Parcheggio</t>
  </si>
  <si>
    <t>INSA</t>
  </si>
  <si>
    <t>02_01</t>
  </si>
  <si>
    <t>Caffe'</t>
  </si>
  <si>
    <t>Linate</t>
  </si>
  <si>
    <t>TNP</t>
  </si>
  <si>
    <t>Malpensa</t>
  </si>
  <si>
    <t>Colazione</t>
  </si>
  <si>
    <t>FAE</t>
  </si>
  <si>
    <t>Cena Eugene+moglie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</si>
</sst>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22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</cellXfs>
  <cellStyles count="22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9"/>
  <sheetViews>
    <sheetView tabSelected="1" view="pageBreakPreview" zoomScale="50" zoomScaleSheetLayoutView="50" workbookViewId="0">
      <pane ySplit="5" topLeftCell="A6" activePane="bottomLeft" state="frozen"/>
      <selection pane="bottomLeft" activeCell="M17" sqref="M17:M20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8" t="s">
        <v>0</v>
      </c>
      <c r="C1" s="88"/>
      <c r="D1" s="88"/>
      <c r="E1" s="79" t="s">
        <v>39</v>
      </c>
      <c r="F1" s="79"/>
      <c r="G1" s="43">
        <v>42036</v>
      </c>
      <c r="H1" s="42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350.00315031503152</v>
      </c>
      <c r="Q1" s="3" t="s">
        <v>27</v>
      </c>
    </row>
    <row r="2" spans="1:19" s="8" customFormat="1" ht="35.25" customHeight="1">
      <c r="A2" s="4"/>
      <c r="B2" s="78" t="s">
        <v>2</v>
      </c>
      <c r="C2" s="78"/>
      <c r="D2" s="78"/>
      <c r="E2" s="79" t="s">
        <v>40</v>
      </c>
      <c r="F2" s="7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8" t="s">
        <v>25</v>
      </c>
      <c r="C3" s="78"/>
      <c r="D3" s="78"/>
      <c r="E3" s="79" t="s">
        <v>27</v>
      </c>
      <c r="F3" s="79"/>
      <c r="N3" s="10" t="s">
        <v>4</v>
      </c>
      <c r="O3" s="11"/>
      <c r="P3" s="12">
        <f>+O7</f>
        <v>329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1"/>
      <c r="D5" s="20"/>
      <c r="E5" s="48">
        <v>10</v>
      </c>
      <c r="F5" s="14"/>
      <c r="G5" s="10" t="s">
        <v>7</v>
      </c>
      <c r="H5" s="21">
        <v>1.492</v>
      </c>
      <c r="N5" s="77" t="s">
        <v>8</v>
      </c>
      <c r="O5" s="77"/>
      <c r="P5" s="76">
        <f>P1-P2-P3-P4</f>
        <v>21.003150315031519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4"/>
      <c r="B7" s="45"/>
      <c r="C7" s="45"/>
      <c r="D7" s="46" t="s">
        <v>28</v>
      </c>
      <c r="E7" s="84" t="s">
        <v>11</v>
      </c>
      <c r="F7" s="85"/>
      <c r="G7" s="24">
        <f t="shared" ref="G7:O7" si="0">SUM(G11:G20)</f>
        <v>38</v>
      </c>
      <c r="H7" s="24">
        <f t="shared" si="0"/>
        <v>5.1031503150315043</v>
      </c>
      <c r="I7" s="53">
        <f t="shared" si="0"/>
        <v>33.5</v>
      </c>
      <c r="J7" s="58">
        <f t="shared" si="0"/>
        <v>74</v>
      </c>
      <c r="K7" s="54">
        <f t="shared" si="0"/>
        <v>0</v>
      </c>
      <c r="L7" s="54">
        <f t="shared" si="0"/>
        <v>0</v>
      </c>
      <c r="M7" s="54">
        <f t="shared" si="0"/>
        <v>237.4</v>
      </c>
      <c r="N7" s="54">
        <f t="shared" si="0"/>
        <v>350.00315031503152</v>
      </c>
      <c r="O7" s="55">
        <f t="shared" si="0"/>
        <v>329</v>
      </c>
      <c r="P7" s="13">
        <f>+N7-SUM(I7:M7)</f>
        <v>5.1031503150315416</v>
      </c>
    </row>
    <row r="8" spans="1:19" ht="36" customHeight="1" thickTop="1" thickBot="1">
      <c r="A8" s="94"/>
      <c r="B8" s="52"/>
      <c r="C8" s="96" t="s">
        <v>13</v>
      </c>
      <c r="D8" s="98" t="s">
        <v>24</v>
      </c>
      <c r="E8" s="97" t="s">
        <v>14</v>
      </c>
      <c r="F8" s="99" t="s">
        <v>30</v>
      </c>
      <c r="G8" s="100" t="s">
        <v>15</v>
      </c>
      <c r="H8" s="101" t="s">
        <v>16</v>
      </c>
      <c r="I8" s="80" t="s">
        <v>33</v>
      </c>
      <c r="J8" s="80" t="s">
        <v>35</v>
      </c>
      <c r="K8" s="80" t="s">
        <v>34</v>
      </c>
      <c r="L8" s="82" t="s">
        <v>31</v>
      </c>
      <c r="M8" s="83"/>
      <c r="N8" s="92" t="s">
        <v>17</v>
      </c>
      <c r="O8" s="104" t="s">
        <v>18</v>
      </c>
      <c r="P8" s="91" t="s">
        <v>19</v>
      </c>
      <c r="R8" s="2"/>
    </row>
    <row r="9" spans="1:19" ht="36" customHeight="1" thickTop="1" thickBot="1">
      <c r="A9" s="95"/>
      <c r="B9" s="52" t="s">
        <v>12</v>
      </c>
      <c r="C9" s="97"/>
      <c r="D9" s="97"/>
      <c r="E9" s="97"/>
      <c r="F9" s="99"/>
      <c r="G9" s="100"/>
      <c r="H9" s="102"/>
      <c r="I9" s="81" t="s">
        <v>33</v>
      </c>
      <c r="J9" s="81"/>
      <c r="K9" s="81" t="s">
        <v>32</v>
      </c>
      <c r="L9" s="86" t="s">
        <v>22</v>
      </c>
      <c r="M9" s="89" t="s">
        <v>23</v>
      </c>
      <c r="N9" s="93"/>
      <c r="O9" s="105"/>
      <c r="P9" s="91"/>
      <c r="R9" s="2"/>
    </row>
    <row r="10" spans="1:19" ht="37.5" customHeight="1" thickTop="1" thickBot="1">
      <c r="A10" s="95"/>
      <c r="B10" s="47"/>
      <c r="C10" s="97"/>
      <c r="D10" s="97"/>
      <c r="E10" s="97"/>
      <c r="F10" s="99"/>
      <c r="G10" s="25" t="s">
        <v>20</v>
      </c>
      <c r="H10" s="103"/>
      <c r="I10" s="81"/>
      <c r="J10" s="81"/>
      <c r="K10" s="81"/>
      <c r="L10" s="87"/>
      <c r="M10" s="90"/>
      <c r="N10" s="93"/>
      <c r="O10" s="105"/>
      <c r="P10" s="91"/>
      <c r="R10" s="2"/>
    </row>
    <row r="11" spans="1:19" ht="30" customHeight="1" thickTop="1">
      <c r="A11" s="26">
        <v>1</v>
      </c>
      <c r="B11" s="41">
        <v>42031</v>
      </c>
      <c r="C11" s="28" t="s">
        <v>46</v>
      </c>
      <c r="D11" s="28" t="s">
        <v>48</v>
      </c>
      <c r="F11" s="57" t="s">
        <v>49</v>
      </c>
      <c r="G11" s="71"/>
      <c r="H11" s="74">
        <f>IF($E$3="si",($H$5/$H$6*G11),IF($E$3="no",G11*$H$4,0))</f>
        <v>0</v>
      </c>
      <c r="I11" s="59"/>
      <c r="J11" s="59"/>
      <c r="K11" s="31"/>
      <c r="L11" s="32"/>
      <c r="M11" s="33">
        <v>1.6</v>
      </c>
      <c r="N11" s="35">
        <f>SUM(H11:M11)</f>
        <v>1.6</v>
      </c>
      <c r="O11" s="36"/>
      <c r="P11" s="37" t="str">
        <f t="shared" ref="P11:P22" si="1">IF($F11="Milano","X","")</f>
        <v/>
      </c>
      <c r="R11" s="2"/>
    </row>
    <row r="12" spans="1:19" ht="30" customHeight="1">
      <c r="A12" s="38">
        <v>2</v>
      </c>
      <c r="B12" s="41">
        <v>42031</v>
      </c>
      <c r="C12" s="28" t="s">
        <v>46</v>
      </c>
      <c r="D12" s="40" t="s">
        <v>48</v>
      </c>
      <c r="F12" s="57" t="s">
        <v>49</v>
      </c>
      <c r="G12" s="72"/>
      <c r="H12" s="74">
        <f>IF($E$3="si",($H$5/$H$6*G12),IF($E$3="no",G12*$H$4,0))</f>
        <v>0</v>
      </c>
      <c r="I12" s="59"/>
      <c r="J12" s="59"/>
      <c r="K12" s="31"/>
      <c r="L12" s="32"/>
      <c r="M12" s="33">
        <v>1.1000000000000001</v>
      </c>
      <c r="N12" s="35">
        <f>SUM(H12:M12)</f>
        <v>1.1000000000000001</v>
      </c>
      <c r="O12" s="39"/>
      <c r="P12" s="37" t="str">
        <f t="shared" si="1"/>
        <v/>
      </c>
      <c r="R12" s="2"/>
    </row>
    <row r="13" spans="1:19" ht="30" customHeight="1">
      <c r="A13" s="38">
        <v>3</v>
      </c>
      <c r="B13" s="41">
        <v>42040</v>
      </c>
      <c r="C13" s="28" t="s">
        <v>42</v>
      </c>
      <c r="D13" s="28" t="s">
        <v>45</v>
      </c>
      <c r="E13" s="57"/>
      <c r="F13" s="57" t="s">
        <v>41</v>
      </c>
      <c r="G13" s="72"/>
      <c r="H13" s="74">
        <f t="shared" ref="H13:H21" si="2">IF($E$3="si",($H$5/$H$6*G13),IF($E$3="no",G13*$H$4,0))</f>
        <v>0</v>
      </c>
      <c r="I13" s="59">
        <v>29.5</v>
      </c>
      <c r="J13" s="59"/>
      <c r="K13" s="31"/>
      <c r="L13" s="32"/>
      <c r="M13" s="33"/>
      <c r="N13" s="35">
        <f t="shared" ref="N13:N17" si="3">SUM(H13:M13)</f>
        <v>29.5</v>
      </c>
      <c r="O13" s="39">
        <v>29.5</v>
      </c>
      <c r="P13" s="37" t="str">
        <f t="shared" si="1"/>
        <v>X</v>
      </c>
      <c r="R13" s="2"/>
    </row>
    <row r="14" spans="1:19" ht="30" customHeight="1">
      <c r="A14" s="38">
        <v>4</v>
      </c>
      <c r="B14" s="27">
        <v>42044</v>
      </c>
      <c r="C14" s="28" t="s">
        <v>50</v>
      </c>
      <c r="D14" s="29" t="s">
        <v>43</v>
      </c>
      <c r="E14" s="57"/>
      <c r="F14" s="30" t="s">
        <v>51</v>
      </c>
      <c r="G14" s="72">
        <v>38</v>
      </c>
      <c r="H14" s="74">
        <f t="shared" si="2"/>
        <v>5.1031503150315043</v>
      </c>
      <c r="I14" s="31"/>
      <c r="J14" s="32"/>
      <c r="K14" s="56"/>
      <c r="L14" s="33"/>
      <c r="M14" s="34"/>
      <c r="N14" s="35">
        <f t="shared" si="3"/>
        <v>5.1031503150315043</v>
      </c>
      <c r="O14" s="39"/>
      <c r="P14" s="37" t="str">
        <f t="shared" si="1"/>
        <v/>
      </c>
      <c r="R14" s="2"/>
    </row>
    <row r="15" spans="1:19" ht="30" customHeight="1">
      <c r="A15" s="38">
        <v>5</v>
      </c>
      <c r="B15" s="27">
        <v>42044</v>
      </c>
      <c r="C15" s="28" t="s">
        <v>50</v>
      </c>
      <c r="D15" s="28" t="s">
        <v>45</v>
      </c>
      <c r="E15" s="57"/>
      <c r="F15" s="57" t="s">
        <v>51</v>
      </c>
      <c r="G15" s="72"/>
      <c r="H15" s="74">
        <f t="shared" si="2"/>
        <v>0</v>
      </c>
      <c r="I15" s="59"/>
      <c r="J15" s="59">
        <v>74</v>
      </c>
      <c r="K15" s="31"/>
      <c r="L15" s="32"/>
      <c r="M15" s="33"/>
      <c r="N15" s="35">
        <f t="shared" si="3"/>
        <v>74</v>
      </c>
      <c r="O15" s="39">
        <v>74</v>
      </c>
      <c r="P15" s="37" t="str">
        <f t="shared" si="1"/>
        <v/>
      </c>
      <c r="R15" s="2"/>
    </row>
    <row r="16" spans="1:19" ht="30" customHeight="1">
      <c r="A16" s="38">
        <v>6</v>
      </c>
      <c r="B16" s="27">
        <v>42045</v>
      </c>
      <c r="C16" s="2" t="s">
        <v>50</v>
      </c>
      <c r="D16" s="2" t="s">
        <v>52</v>
      </c>
      <c r="F16" s="2" t="s">
        <v>51</v>
      </c>
      <c r="G16" s="72"/>
      <c r="H16" s="74">
        <f t="shared" si="2"/>
        <v>0</v>
      </c>
      <c r="I16" s="59"/>
      <c r="J16" s="59"/>
      <c r="L16" s="32"/>
      <c r="M16" s="33">
        <v>9.1999999999999993</v>
      </c>
      <c r="N16" s="35">
        <f t="shared" si="3"/>
        <v>9.1999999999999993</v>
      </c>
      <c r="O16" s="39"/>
      <c r="P16" s="37" t="str">
        <f>IF($F17="Milano","X","")</f>
        <v>X</v>
      </c>
      <c r="R16" s="2"/>
    </row>
    <row r="17" spans="1:18" ht="30" customHeight="1">
      <c r="A17" s="38">
        <v>7</v>
      </c>
      <c r="B17" s="27">
        <v>42059</v>
      </c>
      <c r="C17" s="28" t="s">
        <v>53</v>
      </c>
      <c r="D17" s="40" t="s">
        <v>44</v>
      </c>
      <c r="E17" s="57"/>
      <c r="F17" s="57" t="s">
        <v>41</v>
      </c>
      <c r="G17" s="73"/>
      <c r="H17" s="74">
        <f t="shared" si="2"/>
        <v>0</v>
      </c>
      <c r="I17" s="59"/>
      <c r="J17" s="59"/>
      <c r="K17" s="31"/>
      <c r="L17" s="32"/>
      <c r="M17" s="32">
        <v>28</v>
      </c>
      <c r="N17" s="35">
        <f t="shared" ref="N17:N18" si="4">SUM(H17:M17)</f>
        <v>28</v>
      </c>
      <c r="O17" s="39">
        <v>28</v>
      </c>
      <c r="P17" s="37" t="str">
        <f t="shared" si="1"/>
        <v>X</v>
      </c>
      <c r="R17" s="2"/>
    </row>
    <row r="18" spans="1:18" ht="30" customHeight="1">
      <c r="A18" s="38">
        <v>8</v>
      </c>
      <c r="B18" s="27">
        <v>42062</v>
      </c>
      <c r="C18" s="28" t="s">
        <v>53</v>
      </c>
      <c r="D18" s="40" t="s">
        <v>44</v>
      </c>
      <c r="E18" s="57"/>
      <c r="F18" s="57" t="s">
        <v>41</v>
      </c>
      <c r="G18" s="73"/>
      <c r="H18" s="74">
        <f t="shared" si="2"/>
        <v>0</v>
      </c>
      <c r="I18" s="59"/>
      <c r="J18" s="59"/>
      <c r="K18" s="31"/>
      <c r="L18" s="32"/>
      <c r="M18" s="32">
        <v>79.5</v>
      </c>
      <c r="N18" s="35">
        <f t="shared" si="4"/>
        <v>79.5</v>
      </c>
      <c r="O18" s="39">
        <v>79.5</v>
      </c>
      <c r="P18" s="37" t="str">
        <f t="shared" si="1"/>
        <v>X</v>
      </c>
      <c r="R18" s="2"/>
    </row>
    <row r="19" spans="1:18" ht="30" customHeight="1">
      <c r="A19" s="38">
        <v>9</v>
      </c>
      <c r="B19" s="27">
        <v>42062</v>
      </c>
      <c r="C19" s="28" t="s">
        <v>53</v>
      </c>
      <c r="D19" s="40" t="s">
        <v>54</v>
      </c>
      <c r="E19" s="57"/>
      <c r="F19" s="57" t="s">
        <v>41</v>
      </c>
      <c r="G19" s="73"/>
      <c r="H19" s="74">
        <f t="shared" si="2"/>
        <v>0</v>
      </c>
      <c r="I19" s="59"/>
      <c r="J19" s="59"/>
      <c r="K19" s="31"/>
      <c r="L19" s="32"/>
      <c r="M19" s="32">
        <v>118</v>
      </c>
      <c r="N19" s="35">
        <f t="shared" ref="N19:N21" si="5">SUM(H19:M19)</f>
        <v>118</v>
      </c>
      <c r="O19" s="39">
        <v>118</v>
      </c>
      <c r="P19" s="37" t="str">
        <f t="shared" si="1"/>
        <v>X</v>
      </c>
      <c r="R19" s="2"/>
    </row>
    <row r="20" spans="1:18" ht="30" customHeight="1">
      <c r="A20" s="38">
        <v>10</v>
      </c>
      <c r="B20" s="27">
        <v>42062</v>
      </c>
      <c r="C20" s="28" t="s">
        <v>53</v>
      </c>
      <c r="D20" s="40" t="s">
        <v>45</v>
      </c>
      <c r="E20" s="57"/>
      <c r="F20" s="57"/>
      <c r="G20" s="73"/>
      <c r="H20" s="74">
        <f t="shared" si="2"/>
        <v>0</v>
      </c>
      <c r="I20" s="59">
        <v>4</v>
      </c>
      <c r="J20" s="59"/>
      <c r="K20" s="31"/>
      <c r="L20" s="32"/>
      <c r="M20" s="32"/>
      <c r="N20" s="35">
        <f t="shared" si="5"/>
        <v>4</v>
      </c>
      <c r="O20" s="39"/>
      <c r="P20" s="37" t="str">
        <f t="shared" si="1"/>
        <v/>
      </c>
      <c r="R20" s="2"/>
    </row>
    <row r="21" spans="1:18" ht="30" customHeight="1">
      <c r="A21" s="38">
        <v>11</v>
      </c>
      <c r="B21" s="27"/>
      <c r="C21" s="28"/>
      <c r="D21" s="40"/>
      <c r="E21" s="57"/>
      <c r="F21" s="57"/>
      <c r="G21" s="73"/>
      <c r="H21" s="74">
        <f t="shared" si="2"/>
        <v>0</v>
      </c>
      <c r="I21" s="59"/>
      <c r="J21" s="59"/>
      <c r="K21" s="31"/>
      <c r="L21" s="32"/>
      <c r="M21" s="32"/>
      <c r="N21" s="35">
        <f t="shared" si="5"/>
        <v>0</v>
      </c>
      <c r="O21" s="39"/>
      <c r="P21" s="37" t="str">
        <f t="shared" si="1"/>
        <v/>
      </c>
      <c r="R21" s="2"/>
    </row>
    <row r="22" spans="1:18" ht="30" customHeight="1">
      <c r="A22" s="38">
        <v>12</v>
      </c>
      <c r="B22" s="27"/>
      <c r="C22" s="28"/>
      <c r="D22" s="40"/>
      <c r="E22" s="57"/>
      <c r="F22" s="57"/>
      <c r="G22" s="73"/>
      <c r="H22" s="74">
        <f t="shared" ref="H22" si="6">IF($E$3="si",($H$5/$H$6*G22),IF($E$3="no",G22*$H$4,0))</f>
        <v>0</v>
      </c>
      <c r="I22" s="59"/>
      <c r="J22" s="59"/>
      <c r="K22" s="31"/>
      <c r="L22" s="32"/>
      <c r="M22" s="32"/>
      <c r="N22" s="35">
        <f t="shared" ref="N22" si="7">SUM(H22:M22)</f>
        <v>0</v>
      </c>
      <c r="O22" s="39"/>
      <c r="P22" s="37" t="str">
        <f t="shared" si="1"/>
        <v/>
      </c>
      <c r="R22" s="2"/>
    </row>
    <row r="25" spans="1:18">
      <c r="A25" s="49"/>
      <c r="B25" s="50"/>
      <c r="C25" s="50"/>
      <c r="D25" s="50"/>
      <c r="E25" s="50"/>
      <c r="F25" s="50"/>
      <c r="G25" s="50"/>
      <c r="H25" s="50"/>
      <c r="I25" s="50"/>
      <c r="J25" s="75"/>
      <c r="K25" s="75"/>
      <c r="L25" s="50"/>
      <c r="M25" s="50"/>
      <c r="N25" s="50"/>
      <c r="O25" s="50"/>
      <c r="P25" s="75"/>
      <c r="Q25" s="3"/>
    </row>
    <row r="26" spans="1:18">
      <c r="A26" s="61"/>
      <c r="B26" s="62"/>
      <c r="C26" s="63"/>
      <c r="D26" s="64"/>
      <c r="E26" s="64"/>
      <c r="F26" s="65"/>
      <c r="G26" s="66"/>
      <c r="H26" s="67"/>
      <c r="I26" s="68"/>
      <c r="J26" s="75"/>
      <c r="K26" s="75"/>
      <c r="L26" s="68"/>
      <c r="M26" s="68"/>
      <c r="N26" s="69"/>
      <c r="O26" s="70"/>
      <c r="P26" s="75"/>
      <c r="Q26" s="3"/>
    </row>
    <row r="27" spans="1:18">
      <c r="A27" s="49"/>
      <c r="B27" s="60" t="s">
        <v>36</v>
      </c>
      <c r="C27" s="60"/>
      <c r="D27" s="60"/>
      <c r="E27" s="50"/>
      <c r="F27" s="50"/>
      <c r="G27" s="60" t="s">
        <v>38</v>
      </c>
      <c r="H27" s="60"/>
      <c r="I27" s="60"/>
      <c r="J27" s="75"/>
      <c r="K27" s="75"/>
      <c r="L27" s="60" t="s">
        <v>37</v>
      </c>
      <c r="M27" s="60"/>
      <c r="N27" s="60"/>
      <c r="O27" s="50"/>
      <c r="P27" s="75"/>
      <c r="Q27" s="3"/>
    </row>
    <row r="28" spans="1:18">
      <c r="A28" s="49"/>
      <c r="B28" s="50"/>
      <c r="C28" s="50"/>
      <c r="D28" s="50"/>
      <c r="E28" s="50"/>
      <c r="F28" s="50"/>
      <c r="G28" s="50"/>
      <c r="H28" s="50"/>
      <c r="I28" s="50"/>
      <c r="J28" s="75"/>
      <c r="K28" s="75"/>
      <c r="L28" s="50"/>
      <c r="M28" s="50"/>
      <c r="N28" s="50"/>
      <c r="O28" s="50"/>
      <c r="P28" s="75"/>
      <c r="Q28" s="3"/>
    </row>
    <row r="29" spans="1:18">
      <c r="A29" s="49"/>
      <c r="B29" s="50"/>
      <c r="C29" s="50"/>
      <c r="D29" s="50"/>
      <c r="E29" s="50"/>
      <c r="F29" s="50"/>
      <c r="G29" s="50"/>
      <c r="H29" s="50"/>
      <c r="I29" s="50"/>
      <c r="J29" s="75"/>
      <c r="K29" s="75"/>
      <c r="L29" s="50"/>
      <c r="M29" s="50"/>
      <c r="N29" s="50"/>
      <c r="O29" s="50"/>
      <c r="P29" s="75"/>
      <c r="Q29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6 N11:N22">
      <formula1>0</formula1>
      <formula2>0</formula2>
    </dataValidation>
    <dataValidation type="decimal" operator="greaterThanOrEqual" allowBlank="1" showErrorMessage="1" errorTitle="Valore" error="Inserire un numero maggiore o uguale a 0 (zero)!" sqref="H26:M26 J14:L14 H14 L15:M22 H15:J22 K17:K22 L11:M13 H12:J13 H11:K11">
      <formula1>0</formula1>
      <formula2>0</formula2>
    </dataValidation>
    <dataValidation type="textLength" operator="greaterThan" allowBlank="1" showErrorMessage="1" sqref="D26:E26">
      <formula1>1</formula1>
      <formula2>0</formula2>
    </dataValidation>
    <dataValidation type="textLength" operator="greaterThan" sqref="F26 G17:G22">
      <formula1>1</formula1>
      <formula2>0</formula2>
    </dataValidation>
    <dataValidation type="date" operator="greaterThanOrEqual" showErrorMessage="1" errorTitle="Data" error="Inserire una data superiore al 1/11/2000" sqref="B26 B11:B13">
      <formula1>36831</formula1>
      <formula2>0</formula2>
    </dataValidation>
    <dataValidation type="textLength" operator="greaterThan" allowBlank="1" sqref="C2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2015-03-17T16:59:12Z</cp:lastPrinted>
  <dcterms:created xsi:type="dcterms:W3CDTF">2007-03-06T14:42:56Z</dcterms:created>
  <dcterms:modified xsi:type="dcterms:W3CDTF">2015-03-17T17:05:25Z</dcterms:modified>
</cp:coreProperties>
</file>