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2"/>
  </bookViews>
  <sheets>
    <sheet name="Expense Malaysia Ringhit" sheetId="1" r:id="rId1"/>
    <sheet name="Expense SGD" sheetId="2" r:id="rId2"/>
    <sheet name="Expenses Euro" sheetId="5" r:id="rId3"/>
    <sheet name="Sheet1" sheetId="6" r:id="rId4"/>
  </sheets>
  <definedNames>
    <definedName name="_xlnm.Print_Area" localSheetId="0">'Expense Malaysia Ringhit'!$A$1:$S$24</definedName>
    <definedName name="_xlnm.Print_Titles" localSheetId="0">'Expense Malaysia Ringhit'!$7:$10</definedName>
  </definedNames>
  <calcPr calcId="125725"/>
</workbook>
</file>

<file path=xl/calcChain.xml><?xml version="1.0" encoding="utf-8"?>
<calcChain xmlns="http://schemas.openxmlformats.org/spreadsheetml/2006/main">
  <c r="R3" i="5"/>
  <c r="R5" s="1"/>
  <c r="R1"/>
  <c r="R5" i="2"/>
  <c r="R3"/>
  <c r="R1"/>
  <c r="N11" l="1"/>
  <c r="R5" i="1"/>
  <c r="R3"/>
  <c r="R1"/>
  <c r="Q5"/>
  <c r="Q3"/>
  <c r="Q1"/>
  <c r="H18" i="5" l="1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N7" l="1"/>
  <c r="H7"/>
  <c r="P1" s="1"/>
  <c r="H12" i="1"/>
  <c r="H11"/>
  <c r="N11" s="1"/>
  <c r="M1" i="5" l="1"/>
  <c r="P5"/>
  <c r="O7" i="1"/>
  <c r="H18" i="2" l="1"/>
  <c r="N18" s="1"/>
  <c r="H17"/>
  <c r="N17" s="1"/>
  <c r="H16"/>
  <c r="N16" s="1"/>
  <c r="H15"/>
  <c r="N15" s="1"/>
  <c r="H14"/>
  <c r="N14" s="1"/>
  <c r="H13"/>
  <c r="N13" s="1"/>
  <c r="H12"/>
  <c r="N12" s="1"/>
  <c r="H11"/>
  <c r="O7"/>
  <c r="P3" s="1"/>
  <c r="M7"/>
  <c r="L7"/>
  <c r="K7"/>
  <c r="J7"/>
  <c r="I7"/>
  <c r="G7"/>
  <c r="H7" l="1"/>
  <c r="P1" s="1"/>
  <c r="P5" s="1"/>
  <c r="N7"/>
  <c r="M1" l="1"/>
  <c r="H18" i="1" l="1"/>
  <c r="N18" s="1"/>
  <c r="H17"/>
  <c r="H16"/>
  <c r="N16" s="1"/>
  <c r="H15"/>
  <c r="N15" s="1"/>
  <c r="H14"/>
  <c r="H13"/>
  <c r="N13" s="1"/>
  <c r="P3"/>
  <c r="G7"/>
  <c r="I7"/>
  <c r="M7"/>
  <c r="L7"/>
  <c r="K7"/>
  <c r="J7"/>
  <c r="H7" l="1"/>
  <c r="P1" s="1"/>
  <c r="P5" s="1"/>
  <c r="N12"/>
  <c r="N17"/>
  <c r="N14"/>
  <c r="N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<sst xmlns="http://schemas.openxmlformats.org/spreadsheetml/2006/main" count="158" uniqueCount="69">
  <si>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</si>
  <si>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</si>
  <si>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</si>
  <si>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</si>
  <si>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</si>
  <si>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</si>
  <si>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</si>
  <si>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</si>
  <si>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</si>
  <si>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</si>
  <si>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</si>
  <si>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</si>
  <si>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</si>
  <si>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</si>
  <si>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</si>
  <si>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</si>
  <si>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</si>
  <si>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</si>
  <si>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</si>
  <si>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</si>
  <si>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</si>
  <si>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</si>
  <si>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</si>
  <si>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</si>
  <si>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</si>
  <si>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</si>
  <si>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</si>
  <si>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</si>
  <si>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</si>
  <si>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</si>
  <si>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</si>
  <si>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</si>
  <si>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</si>
  <si>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</si>
  <si>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</si>
  <si>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</si>
  <si>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</si>
  <si>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</si>
  <si>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</si>
  <si>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</si>
  <si>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</si>
  <si>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</si>
  <si>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GSD Value</t>
  </si>
  <si>
    <t>Fuel cost (company car)</t>
  </si>
  <si>
    <t>Car waste (company car)</t>
  </si>
  <si>
    <t>Singapore</t>
  </si>
  <si>
    <t>Daniel Maglietta</t>
  </si>
  <si>
    <t>Hotel extra</t>
  </si>
  <si>
    <t>ISS</t>
  </si>
  <si>
    <t>Kuala Lumpur</t>
  </si>
  <si>
    <t>Vietnam GD1</t>
  </si>
  <si>
    <t>Lunch with partner</t>
  </si>
  <si>
    <t>MOD Singapore</t>
  </si>
  <si>
    <t xml:space="preserve">Coffee </t>
  </si>
  <si>
    <t>taxi</t>
  </si>
  <si>
    <t>Clients follow up</t>
  </si>
  <si>
    <t>Italy</t>
  </si>
  <si>
    <t>withdrwal</t>
  </si>
  <si>
    <t>Router Internet</t>
  </si>
  <si>
    <t>December 2014</t>
  </si>
  <si>
    <t>12_01</t>
  </si>
  <si>
    <t>Malaysia Ringgit</t>
  </si>
  <si>
    <t>SGD Value</t>
  </si>
  <si>
    <t>EURO Value</t>
  </si>
  <si>
    <t>Team Dinner 6 pax</t>
  </si>
  <si>
    <t>12_02</t>
  </si>
  <si>
    <t xml:space="preserve"> </t>
  </si>
  <si>
    <t>Euro</t>
  </si>
  <si>
    <t>12_03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</si>
</sst>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809]#,##0.00"/>
    <numFmt numFmtId="174" formatCode="[$$-409]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6" xfId="0" applyNumberFormat="1" applyFont="1" applyFill="1" applyBorder="1" applyAlignment="1" applyProtection="1">
      <alignment horizontal="right" vertical="center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0" xfId="0" applyNumberFormat="1" applyFont="1" applyBorder="1" applyAlignment="1" applyProtection="1">
      <alignment horizontal="center" vertical="center"/>
      <protection locked="0"/>
    </xf>
    <xf numFmtId="171" fontId="1" fillId="0" borderId="71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 wrapText="1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vertical="center"/>
    </xf>
    <xf numFmtId="0" fontId="2" fillId="0" borderId="72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4" xfId="0" applyFont="1" applyFill="1" applyBorder="1" applyAlignment="1" applyProtection="1">
      <alignment horizontal="center" vertical="center" wrapText="1"/>
    </xf>
    <xf numFmtId="0" fontId="1" fillId="2" borderId="75" xfId="0" applyFont="1" applyFill="1" applyBorder="1" applyAlignment="1" applyProtection="1">
      <alignment horizontal="center" vertical="center" wrapText="1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6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4" xfId="0" applyNumberFormat="1" applyFont="1" applyBorder="1" applyAlignment="1" applyProtection="1">
      <alignment horizontal="center" vertical="center" wrapText="1"/>
    </xf>
    <xf numFmtId="172" fontId="2" fillId="0" borderId="66" xfId="0" applyNumberFormat="1" applyFont="1" applyBorder="1" applyAlignment="1" applyProtection="1">
      <alignment horizontal="center" vertical="center" wrapText="1"/>
    </xf>
    <xf numFmtId="172" fontId="2" fillId="0" borderId="69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7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43" fontId="12" fillId="5" borderId="7" xfId="0" applyNumberFormat="1" applyFont="1" applyFill="1" applyBorder="1" applyAlignment="1" applyProtection="1">
      <alignment vertical="center"/>
    </xf>
    <xf numFmtId="174" fontId="2" fillId="0" borderId="0" xfId="0" applyNumberFormat="1" applyFont="1" applyAlignment="1" applyProtection="1">
      <alignment vertical="center"/>
    </xf>
    <xf numFmtId="174" fontId="1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M12" sqref="M12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03" t="s">
        <v>32</v>
      </c>
      <c r="C1" s="103"/>
      <c r="D1" s="103"/>
      <c r="E1" s="104" t="s">
        <v>46</v>
      </c>
      <c r="F1" s="104"/>
      <c r="G1" s="43" t="s">
        <v>59</v>
      </c>
      <c r="H1" s="42" t="s">
        <v>60</v>
      </c>
      <c r="L1" s="8" t="s">
        <v>2</v>
      </c>
      <c r="M1" s="3">
        <f>+P1-N7</f>
        <v>0</v>
      </c>
      <c r="N1" s="5" t="s">
        <v>22</v>
      </c>
      <c r="O1" s="6"/>
      <c r="P1" s="7">
        <f>SUM(H7:M7)</f>
        <v>1514.95</v>
      </c>
      <c r="Q1" s="145">
        <f>SUM(P11:P18)</f>
        <v>577.28</v>
      </c>
      <c r="R1" s="146">
        <f>SUM(Q11:Q18)</f>
        <v>368.16999999999996</v>
      </c>
    </row>
    <row r="2" spans="1:19" s="8" customFormat="1" ht="35.25" customHeight="1">
      <c r="A2" s="4"/>
      <c r="B2" s="105" t="s">
        <v>8</v>
      </c>
      <c r="C2" s="105"/>
      <c r="D2" s="105"/>
      <c r="E2" s="104"/>
      <c r="F2" s="104"/>
      <c r="G2" s="9"/>
      <c r="H2" s="9"/>
      <c r="N2" s="10" t="s">
        <v>30</v>
      </c>
      <c r="O2" s="11"/>
      <c r="P2" s="12"/>
      <c r="Q2" s="145"/>
      <c r="R2" s="146"/>
    </row>
    <row r="3" spans="1:19" s="8" customFormat="1" ht="35.25" customHeight="1">
      <c r="A3" s="4"/>
      <c r="B3" s="105" t="s">
        <v>9</v>
      </c>
      <c r="C3" s="105"/>
      <c r="D3" s="105"/>
      <c r="E3" s="104" t="s">
        <v>1</v>
      </c>
      <c r="F3" s="104"/>
      <c r="N3" s="10" t="s">
        <v>29</v>
      </c>
      <c r="O3" s="11"/>
      <c r="P3" s="12">
        <f>+O7</f>
        <v>1514.95</v>
      </c>
      <c r="Q3" s="147">
        <f>SUM(P11:P12)</f>
        <v>577.28</v>
      </c>
      <c r="R3" s="148">
        <f>SUM(Q11:Q12)</f>
        <v>368.16999999999996</v>
      </c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47"/>
      <c r="R4" s="148"/>
    </row>
    <row r="5" spans="1:19" s="8" customFormat="1" ht="46.5" customHeight="1" thickTop="1" thickBot="1">
      <c r="A5" s="4"/>
      <c r="B5" s="19" t="s">
        <v>10</v>
      </c>
      <c r="C5" s="51"/>
      <c r="D5" s="20"/>
      <c r="E5" s="48">
        <v>2</v>
      </c>
      <c r="F5" s="14"/>
      <c r="G5" s="74" t="s">
        <v>43</v>
      </c>
      <c r="H5" s="21">
        <v>1.1100000000000001</v>
      </c>
      <c r="N5" s="108" t="s">
        <v>31</v>
      </c>
      <c r="O5" s="108"/>
      <c r="P5" s="22">
        <f>P1-P2-P3</f>
        <v>0</v>
      </c>
      <c r="Q5" s="147">
        <f>Q1-Q3</f>
        <v>0</v>
      </c>
      <c r="R5" s="148">
        <f>R1-R3</f>
        <v>0</v>
      </c>
    </row>
    <row r="6" spans="1:19" s="8" customFormat="1" ht="43.5" customHeight="1" thickTop="1" thickBot="1">
      <c r="A6" s="4"/>
      <c r="B6" s="23" t="s">
        <v>61</v>
      </c>
      <c r="C6" s="23"/>
      <c r="D6" s="23"/>
      <c r="E6" s="14"/>
      <c r="F6" s="14"/>
      <c r="G6" s="74" t="s">
        <v>44</v>
      </c>
      <c r="H6" s="24">
        <v>11.11</v>
      </c>
      <c r="R6" s="13"/>
      <c r="S6" s="14"/>
    </row>
    <row r="7" spans="1:19" s="8" customFormat="1" ht="27" customHeight="1" thickBot="1">
      <c r="A7" s="44"/>
      <c r="B7" s="45"/>
      <c r="C7" s="45"/>
      <c r="D7" s="46" t="s">
        <v>38</v>
      </c>
      <c r="E7" s="111" t="s">
        <v>12</v>
      </c>
      <c r="F7" s="112"/>
      <c r="G7" s="25">
        <f>SUM(G11:G18)</f>
        <v>0</v>
      </c>
      <c r="H7" s="25">
        <f>SUM(H11:H18)</f>
        <v>0</v>
      </c>
      <c r="I7" s="53">
        <f>SUM(I11:I18)</f>
        <v>0</v>
      </c>
      <c r="J7" s="57">
        <f>SUM(J11:J18)</f>
        <v>0</v>
      </c>
      <c r="K7" s="54">
        <f>SUM(K11:K18)</f>
        <v>0</v>
      </c>
      <c r="L7" s="54">
        <f>SUM(L11:L18)</f>
        <v>234.3</v>
      </c>
      <c r="M7" s="54">
        <f>SUM(M11:M18)</f>
        <v>1280.6500000000001</v>
      </c>
      <c r="N7" s="54">
        <f>SUM(N11:N18)</f>
        <v>1514.95</v>
      </c>
      <c r="O7" s="55">
        <f>SUM(O11:O18)</f>
        <v>1514.95</v>
      </c>
      <c r="P7" s="13"/>
    </row>
    <row r="8" spans="1:19" ht="36" customHeight="1" thickTop="1" thickBot="1">
      <c r="A8" s="119"/>
      <c r="B8" s="52"/>
      <c r="C8" s="121" t="s">
        <v>24</v>
      </c>
      <c r="D8" s="124" t="s">
        <v>17</v>
      </c>
      <c r="E8" s="125" t="s">
        <v>13</v>
      </c>
      <c r="F8" s="126" t="s">
        <v>41</v>
      </c>
      <c r="G8" s="115" t="s">
        <v>14</v>
      </c>
      <c r="H8" s="116" t="s">
        <v>15</v>
      </c>
      <c r="I8" s="101" t="s">
        <v>16</v>
      </c>
      <c r="J8" s="101" t="s">
        <v>18</v>
      </c>
      <c r="K8" s="101" t="s">
        <v>19</v>
      </c>
      <c r="L8" s="109" t="s">
        <v>20</v>
      </c>
      <c r="M8" s="110"/>
      <c r="N8" s="113" t="s">
        <v>22</v>
      </c>
      <c r="O8" s="99" t="s">
        <v>23</v>
      </c>
      <c r="P8" s="127" t="s">
        <v>62</v>
      </c>
      <c r="Q8" s="127" t="s">
        <v>63</v>
      </c>
      <c r="R8" s="2"/>
    </row>
    <row r="9" spans="1:19" ht="36" customHeight="1" thickTop="1" thickBot="1">
      <c r="A9" s="120"/>
      <c r="B9" s="52" t="s">
        <v>11</v>
      </c>
      <c r="C9" s="122"/>
      <c r="D9" s="125"/>
      <c r="E9" s="125"/>
      <c r="F9" s="126"/>
      <c r="G9" s="115"/>
      <c r="H9" s="117"/>
      <c r="I9" s="102" t="s">
        <v>4</v>
      </c>
      <c r="J9" s="102"/>
      <c r="K9" s="102" t="s">
        <v>3</v>
      </c>
      <c r="L9" s="101" t="s">
        <v>21</v>
      </c>
      <c r="M9" s="106" t="s">
        <v>25</v>
      </c>
      <c r="N9" s="114"/>
      <c r="O9" s="100"/>
      <c r="P9" s="128"/>
      <c r="Q9" s="128"/>
      <c r="R9" s="2"/>
    </row>
    <row r="10" spans="1:19" ht="37.5" customHeight="1" thickTop="1" thickBot="1">
      <c r="A10" s="120"/>
      <c r="B10" s="47"/>
      <c r="C10" s="123"/>
      <c r="D10" s="125"/>
      <c r="E10" s="125"/>
      <c r="F10" s="126"/>
      <c r="G10" s="26" t="s">
        <v>0</v>
      </c>
      <c r="H10" s="118"/>
      <c r="I10" s="102"/>
      <c r="J10" s="102"/>
      <c r="K10" s="102"/>
      <c r="L10" s="102"/>
      <c r="M10" s="107"/>
      <c r="N10" s="114"/>
      <c r="O10" s="100"/>
      <c r="P10" s="129"/>
      <c r="Q10" s="129"/>
      <c r="R10" s="2"/>
    </row>
    <row r="11" spans="1:19" ht="30" customHeight="1" thickTop="1">
      <c r="A11" s="27">
        <v>1</v>
      </c>
      <c r="B11" s="41">
        <v>41975</v>
      </c>
      <c r="C11" s="29" t="s">
        <v>48</v>
      </c>
      <c r="D11" s="29" t="s">
        <v>64</v>
      </c>
      <c r="E11" s="56"/>
      <c r="F11" s="56" t="s">
        <v>49</v>
      </c>
      <c r="G11" s="70"/>
      <c r="H11" s="72">
        <f>IF($E$3="si",($H$5/$H$6*G11),IF($E$3="no",G11*$H$4,0))</f>
        <v>0</v>
      </c>
      <c r="I11" s="58"/>
      <c r="J11" s="58"/>
      <c r="K11" s="30"/>
      <c r="L11" s="31"/>
      <c r="M11" s="33">
        <v>1280.6500000000001</v>
      </c>
      <c r="N11" s="35">
        <f t="shared" ref="N11:N18" si="0">SUM(H11:M11)</f>
        <v>1280.6500000000001</v>
      </c>
      <c r="O11" s="36">
        <v>1280.6500000000001</v>
      </c>
      <c r="P11" s="93">
        <v>488.15</v>
      </c>
      <c r="Q11" s="93">
        <v>311.27</v>
      </c>
      <c r="R11" s="2"/>
    </row>
    <row r="12" spans="1:19" ht="30" customHeight="1">
      <c r="A12" s="37">
        <v>2</v>
      </c>
      <c r="B12" s="41">
        <v>41977</v>
      </c>
      <c r="C12" s="29" t="s">
        <v>48</v>
      </c>
      <c r="D12" s="39" t="s">
        <v>47</v>
      </c>
      <c r="E12" s="56"/>
      <c r="F12" s="56" t="s">
        <v>49</v>
      </c>
      <c r="G12" s="71"/>
      <c r="H12" s="72">
        <f>IF($E$3="si",($H$5/$H$6*G12),IF($E$3="no",G12*$H$4,0))</f>
        <v>0</v>
      </c>
      <c r="I12" s="58"/>
      <c r="J12" s="58"/>
      <c r="K12" s="30"/>
      <c r="L12" s="31">
        <v>234.3</v>
      </c>
      <c r="M12" s="33"/>
      <c r="N12" s="35">
        <f t="shared" si="0"/>
        <v>234.3</v>
      </c>
      <c r="O12" s="38">
        <v>234.3</v>
      </c>
      <c r="P12" s="93">
        <v>89.13</v>
      </c>
      <c r="Q12" s="93">
        <v>56.9</v>
      </c>
      <c r="R12" s="2"/>
    </row>
    <row r="13" spans="1:19" ht="30" customHeight="1">
      <c r="A13" s="37">
        <v>3</v>
      </c>
      <c r="B13" s="28"/>
      <c r="C13" s="29"/>
      <c r="D13" s="29"/>
      <c r="E13" s="56"/>
      <c r="F13" s="56"/>
      <c r="G13" s="71"/>
      <c r="H13" s="72">
        <f t="shared" ref="H13:H18" si="1">IF($E$3="si",($H$5/$H$6*G13),IF($E$3="no",G13*$H$4,0))</f>
        <v>0</v>
      </c>
      <c r="I13" s="58"/>
      <c r="J13" s="58"/>
      <c r="K13" s="30"/>
      <c r="L13" s="31"/>
      <c r="M13" s="33"/>
      <c r="N13" s="35">
        <f t="shared" si="0"/>
        <v>0</v>
      </c>
      <c r="O13" s="38"/>
      <c r="P13" s="95"/>
      <c r="Q13" s="95"/>
      <c r="R13" s="2"/>
    </row>
    <row r="14" spans="1:19" ht="30" customHeight="1">
      <c r="A14" s="37">
        <v>4</v>
      </c>
      <c r="B14" s="28"/>
      <c r="C14" s="29"/>
      <c r="D14" s="29"/>
      <c r="E14" s="56"/>
      <c r="F14" s="56"/>
      <c r="G14" s="71"/>
      <c r="H14" s="72">
        <f t="shared" si="1"/>
        <v>0</v>
      </c>
      <c r="I14" s="58"/>
      <c r="J14" s="58"/>
      <c r="K14" s="30"/>
      <c r="L14" s="31"/>
      <c r="M14" s="33"/>
      <c r="N14" s="35">
        <f t="shared" si="0"/>
        <v>0</v>
      </c>
      <c r="O14" s="38"/>
      <c r="P14" s="95"/>
      <c r="Q14" s="95"/>
      <c r="R14" s="2"/>
    </row>
    <row r="15" spans="1:19" ht="30" customHeight="1">
      <c r="A15" s="37">
        <v>5</v>
      </c>
      <c r="B15" s="28"/>
      <c r="C15" s="29"/>
      <c r="D15" s="29"/>
      <c r="E15" s="56"/>
      <c r="F15" s="56"/>
      <c r="G15" s="71"/>
      <c r="H15" s="72">
        <f t="shared" si="1"/>
        <v>0</v>
      </c>
      <c r="I15" s="58"/>
      <c r="J15" s="58"/>
      <c r="K15" s="30"/>
      <c r="L15" s="31"/>
      <c r="M15" s="33"/>
      <c r="N15" s="35">
        <f t="shared" si="0"/>
        <v>0</v>
      </c>
      <c r="O15" s="38"/>
      <c r="P15" s="95"/>
      <c r="Q15" s="95"/>
      <c r="R15" s="2"/>
    </row>
    <row r="16" spans="1:19" ht="30" customHeight="1">
      <c r="A16" s="37">
        <v>6</v>
      </c>
      <c r="B16" s="28"/>
      <c r="C16" s="29"/>
      <c r="D16" s="29"/>
      <c r="E16" s="56"/>
      <c r="F16" s="56"/>
      <c r="G16" s="71"/>
      <c r="H16" s="72">
        <f t="shared" si="1"/>
        <v>0</v>
      </c>
      <c r="I16" s="58"/>
      <c r="J16" s="58"/>
      <c r="K16" s="30"/>
      <c r="L16" s="31"/>
      <c r="M16" s="33"/>
      <c r="N16" s="35">
        <f t="shared" si="0"/>
        <v>0</v>
      </c>
      <c r="O16" s="38"/>
      <c r="P16" s="95"/>
      <c r="Q16" s="95"/>
      <c r="R16" s="2"/>
    </row>
    <row r="17" spans="1:18" ht="30" customHeight="1">
      <c r="A17" s="37">
        <v>7</v>
      </c>
      <c r="B17" s="28"/>
      <c r="C17" s="29"/>
      <c r="D17" s="29"/>
      <c r="E17" s="56"/>
      <c r="F17" s="56"/>
      <c r="G17" s="71"/>
      <c r="H17" s="72">
        <f t="shared" si="1"/>
        <v>0</v>
      </c>
      <c r="I17" s="58"/>
      <c r="J17" s="58"/>
      <c r="K17" s="30"/>
      <c r="L17" s="31"/>
      <c r="M17" s="33"/>
      <c r="N17" s="35">
        <f t="shared" si="0"/>
        <v>0</v>
      </c>
      <c r="O17" s="38"/>
      <c r="P17" s="95"/>
      <c r="Q17" s="95"/>
      <c r="R17" s="2"/>
    </row>
    <row r="18" spans="1:18" ht="30" customHeight="1">
      <c r="A18" s="37">
        <v>8</v>
      </c>
      <c r="B18" s="28"/>
      <c r="C18" s="29"/>
      <c r="D18" s="29"/>
      <c r="E18" s="56"/>
      <c r="F18" s="56"/>
      <c r="G18" s="71"/>
      <c r="H18" s="72">
        <f t="shared" si="1"/>
        <v>0</v>
      </c>
      <c r="I18" s="58"/>
      <c r="J18" s="58"/>
      <c r="K18" s="30"/>
      <c r="L18" s="31"/>
      <c r="M18" s="31"/>
      <c r="N18" s="35">
        <f t="shared" si="0"/>
        <v>0</v>
      </c>
      <c r="O18" s="38"/>
      <c r="P18" s="95"/>
      <c r="Q18" s="95"/>
      <c r="R18" s="2"/>
    </row>
    <row r="19" spans="1:18">
      <c r="P19" s="97"/>
    </row>
    <row r="20" spans="1:18">
      <c r="A20" s="49"/>
      <c r="B20" s="50"/>
      <c r="C20" s="50"/>
      <c r="D20" s="50"/>
      <c r="E20" s="50"/>
      <c r="F20" s="50"/>
      <c r="G20" s="50"/>
      <c r="H20" s="50"/>
      <c r="I20" s="50"/>
      <c r="J20" s="73"/>
      <c r="K20" s="73"/>
      <c r="L20" s="50"/>
      <c r="M20" s="50"/>
      <c r="N20" s="50"/>
      <c r="O20" s="50"/>
      <c r="P20" s="98"/>
      <c r="Q20" s="3"/>
    </row>
    <row r="21" spans="1:18">
      <c r="A21" s="60"/>
      <c r="B21" s="61"/>
      <c r="C21" s="62"/>
      <c r="D21" s="63"/>
      <c r="E21" s="63"/>
      <c r="F21" s="64"/>
      <c r="G21" s="65"/>
      <c r="H21" s="66"/>
      <c r="I21" s="67"/>
      <c r="J21" s="73"/>
      <c r="K21" s="73"/>
      <c r="L21" s="67"/>
      <c r="M21" s="67"/>
      <c r="N21" s="68"/>
      <c r="O21" s="69"/>
      <c r="P21" s="73"/>
      <c r="Q21" s="3"/>
    </row>
    <row r="22" spans="1:18">
      <c r="A22" s="49"/>
      <c r="B22" s="59" t="s">
        <v>33</v>
      </c>
      <c r="C22" s="59"/>
      <c r="D22" s="59"/>
      <c r="E22" s="50"/>
      <c r="F22" s="50"/>
      <c r="G22" s="59" t="s">
        <v>34</v>
      </c>
      <c r="H22" s="59"/>
      <c r="I22" s="59"/>
      <c r="J22" s="73"/>
      <c r="K22" s="73"/>
      <c r="L22" s="59" t="s">
        <v>35</v>
      </c>
      <c r="M22" s="59"/>
      <c r="N22" s="59"/>
      <c r="O22" s="50"/>
      <c r="P22" s="73"/>
      <c r="Q22" s="3"/>
    </row>
    <row r="23" spans="1:18">
      <c r="A23" s="49"/>
      <c r="B23" s="50"/>
      <c r="C23" s="50"/>
      <c r="D23" s="50"/>
      <c r="E23" s="50"/>
      <c r="F23" s="50"/>
      <c r="G23" s="50"/>
      <c r="H23" s="50"/>
      <c r="I23" s="50"/>
      <c r="J23" s="73"/>
      <c r="K23" s="73"/>
      <c r="L23" s="50"/>
      <c r="M23" s="50"/>
      <c r="N23" s="50"/>
      <c r="O23" s="50"/>
      <c r="P23" s="73"/>
      <c r="Q23" s="3"/>
    </row>
    <row r="24" spans="1:18">
      <c r="A24" s="49"/>
      <c r="B24" s="50"/>
      <c r="C24" s="50"/>
      <c r="D24" s="50"/>
      <c r="E24" s="50"/>
      <c r="F24" s="50"/>
      <c r="G24" s="50"/>
      <c r="H24" s="50"/>
      <c r="I24" s="50"/>
      <c r="J24" s="73"/>
      <c r="K24" s="73"/>
      <c r="L24" s="50"/>
      <c r="M24" s="50"/>
      <c r="N24" s="50"/>
      <c r="O24" s="50"/>
      <c r="P24" s="73"/>
      <c r="Q24" s="3"/>
    </row>
  </sheetData>
  <mergeCells count="25">
    <mergeCell ref="P8:P10"/>
    <mergeCell ref="Q8:Q10"/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L11:M18 K17:K18 H12:J18 H11:K11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allowBlank="1" sqref="C21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60" zoomScaleNormal="50" workbookViewId="0">
      <selection activeCell="P13" sqref="P13:P1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3" t="s">
        <v>32</v>
      </c>
      <c r="C1" s="103"/>
      <c r="D1" s="104" t="s">
        <v>46</v>
      </c>
      <c r="E1" s="104"/>
      <c r="F1" s="43" t="s">
        <v>59</v>
      </c>
      <c r="G1" s="42" t="s">
        <v>65</v>
      </c>
      <c r="L1" s="8" t="s">
        <v>2</v>
      </c>
      <c r="M1" s="3">
        <f>+P1-N7</f>
        <v>0</v>
      </c>
      <c r="N1" s="5" t="s">
        <v>22</v>
      </c>
      <c r="O1" s="6"/>
      <c r="P1" s="75">
        <f>SUM(H7:M7)</f>
        <v>429.75</v>
      </c>
      <c r="Q1" s="3" t="s">
        <v>36</v>
      </c>
      <c r="R1" s="146">
        <f>SUM(P11:P18)</f>
        <v>273.76099999999997</v>
      </c>
    </row>
    <row r="2" spans="1:18" s="8" customFormat="1" ht="57.75" customHeight="1">
      <c r="A2" s="4"/>
      <c r="B2" s="105" t="s">
        <v>8</v>
      </c>
      <c r="C2" s="105"/>
      <c r="D2" s="104"/>
      <c r="E2" s="104"/>
      <c r="F2" s="9"/>
      <c r="G2" s="9"/>
      <c r="N2" s="10" t="s">
        <v>30</v>
      </c>
      <c r="O2" s="11"/>
      <c r="P2" s="12"/>
      <c r="Q2" s="3" t="s">
        <v>1</v>
      </c>
      <c r="R2" s="146"/>
    </row>
    <row r="3" spans="1:18" s="8" customFormat="1" ht="35.25" customHeight="1">
      <c r="A3" s="4"/>
      <c r="B3" s="105" t="s">
        <v>9</v>
      </c>
      <c r="C3" s="105"/>
      <c r="D3" s="104" t="s">
        <v>1</v>
      </c>
      <c r="E3" s="104"/>
      <c r="N3" s="10" t="s">
        <v>29</v>
      </c>
      <c r="O3" s="11"/>
      <c r="P3" s="76">
        <f>+O7</f>
        <v>429.75</v>
      </c>
      <c r="Q3" s="13"/>
      <c r="R3" s="146">
        <f>SUM(P11:P18)</f>
        <v>273.76099999999997</v>
      </c>
    </row>
    <row r="4" spans="1:18" s="8" customFormat="1" ht="35.25" customHeight="1" thickBot="1">
      <c r="A4" s="4"/>
      <c r="D4" s="14"/>
      <c r="E4" s="14"/>
      <c r="F4" s="10" t="s">
        <v>26</v>
      </c>
      <c r="G4" s="7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46"/>
    </row>
    <row r="5" spans="1:18" s="8" customFormat="1" ht="43.5" customHeight="1" thickTop="1" thickBot="1">
      <c r="A5" s="4"/>
      <c r="B5" s="19" t="s">
        <v>10</v>
      </c>
      <c r="C5" s="20"/>
      <c r="D5" s="48">
        <v>5</v>
      </c>
      <c r="E5" s="14"/>
      <c r="F5" s="10" t="s">
        <v>27</v>
      </c>
      <c r="G5" s="77">
        <v>1.1100000000000001</v>
      </c>
      <c r="N5" s="108" t="s">
        <v>31</v>
      </c>
      <c r="O5" s="108"/>
      <c r="P5" s="78">
        <f>P1-P2-P3</f>
        <v>0</v>
      </c>
      <c r="Q5" s="13"/>
      <c r="R5" s="146">
        <f>R1-R3</f>
        <v>0</v>
      </c>
    </row>
    <row r="6" spans="1:18" s="8" customFormat="1" ht="43.5" customHeight="1" thickTop="1" thickBot="1">
      <c r="A6" s="4"/>
      <c r="B6" s="79" t="s">
        <v>45</v>
      </c>
      <c r="C6" s="79"/>
      <c r="D6" s="14" t="s">
        <v>66</v>
      </c>
      <c r="E6" s="14"/>
      <c r="F6" s="10" t="s">
        <v>28</v>
      </c>
      <c r="G6" s="80">
        <v>11.11</v>
      </c>
      <c r="Q6" s="13"/>
    </row>
    <row r="7" spans="1:18" s="8" customFormat="1" ht="27" customHeight="1" thickTop="1" thickBot="1">
      <c r="A7" s="134" t="s">
        <v>38</v>
      </c>
      <c r="B7" s="135"/>
      <c r="C7" s="136"/>
      <c r="D7" s="137" t="s">
        <v>12</v>
      </c>
      <c r="E7" s="138"/>
      <c r="F7" s="138"/>
      <c r="G7" s="81">
        <f>SUM(G11:G18)</f>
        <v>0</v>
      </c>
      <c r="H7" s="82">
        <f>SUM(H11:H18)</f>
        <v>0</v>
      </c>
      <c r="I7" s="83">
        <f>SUM(I11:I18)</f>
        <v>0</v>
      </c>
      <c r="J7" s="83">
        <f>SUM(J11:J18)</f>
        <v>231</v>
      </c>
      <c r="K7" s="83">
        <f>SUM(K11:K18)</f>
        <v>0</v>
      </c>
      <c r="L7" s="83">
        <f>SUM(L11:L18)</f>
        <v>0</v>
      </c>
      <c r="M7" s="84">
        <f>SUM(M11:M18)</f>
        <v>198.75</v>
      </c>
      <c r="N7" s="85">
        <f>SUM(N11:N18)</f>
        <v>429.75</v>
      </c>
      <c r="O7" s="86">
        <f>SUM(O11:O18)</f>
        <v>429.75</v>
      </c>
    </row>
    <row r="8" spans="1:18" ht="36" customHeight="1" thickTop="1" thickBot="1">
      <c r="A8" s="120"/>
      <c r="B8" s="125" t="s">
        <v>11</v>
      </c>
      <c r="C8" s="125" t="s">
        <v>24</v>
      </c>
      <c r="D8" s="139" t="s">
        <v>17</v>
      </c>
      <c r="E8" s="125" t="s">
        <v>39</v>
      </c>
      <c r="F8" s="141" t="s">
        <v>40</v>
      </c>
      <c r="G8" s="142" t="s">
        <v>14</v>
      </c>
      <c r="H8" s="144" t="s">
        <v>15</v>
      </c>
      <c r="I8" s="102" t="s">
        <v>16</v>
      </c>
      <c r="J8" s="101" t="s">
        <v>18</v>
      </c>
      <c r="K8" s="101" t="s">
        <v>19</v>
      </c>
      <c r="L8" s="109" t="s">
        <v>20</v>
      </c>
      <c r="M8" s="110"/>
      <c r="N8" s="114" t="s">
        <v>22</v>
      </c>
      <c r="O8" s="100" t="s">
        <v>23</v>
      </c>
      <c r="P8" s="127" t="s">
        <v>63</v>
      </c>
      <c r="Q8" s="2"/>
    </row>
    <row r="9" spans="1:18" ht="36" customHeight="1" thickTop="1" thickBot="1">
      <c r="A9" s="120"/>
      <c r="B9" s="125" t="s">
        <v>37</v>
      </c>
      <c r="C9" s="125"/>
      <c r="D9" s="140"/>
      <c r="E9" s="125"/>
      <c r="F9" s="141"/>
      <c r="G9" s="143"/>
      <c r="H9" s="144" t="s">
        <v>4</v>
      </c>
      <c r="I9" s="102" t="s">
        <v>4</v>
      </c>
      <c r="J9" s="102"/>
      <c r="K9" s="102" t="s">
        <v>3</v>
      </c>
      <c r="L9" s="130" t="s">
        <v>21</v>
      </c>
      <c r="M9" s="132" t="s">
        <v>25</v>
      </c>
      <c r="N9" s="114"/>
      <c r="O9" s="100"/>
      <c r="P9" s="128"/>
      <c r="Q9" s="2"/>
    </row>
    <row r="10" spans="1:18" ht="37.5" customHeight="1" thickTop="1" thickBot="1">
      <c r="A10" s="120"/>
      <c r="B10" s="125"/>
      <c r="C10" s="125"/>
      <c r="D10" s="140"/>
      <c r="E10" s="125"/>
      <c r="F10" s="141"/>
      <c r="G10" s="87" t="s">
        <v>0</v>
      </c>
      <c r="H10" s="144"/>
      <c r="I10" s="102"/>
      <c r="J10" s="102"/>
      <c r="K10" s="102"/>
      <c r="L10" s="131"/>
      <c r="M10" s="133"/>
      <c r="N10" s="114"/>
      <c r="O10" s="100"/>
      <c r="P10" s="129"/>
      <c r="Q10" s="2"/>
    </row>
    <row r="11" spans="1:18" ht="30" customHeight="1" thickTop="1">
      <c r="A11" s="27">
        <v>1</v>
      </c>
      <c r="B11" s="41">
        <v>41992</v>
      </c>
      <c r="C11" s="29" t="s">
        <v>50</v>
      </c>
      <c r="D11" s="88" t="s">
        <v>51</v>
      </c>
      <c r="E11" s="88" t="s">
        <v>45</v>
      </c>
      <c r="F11" s="89"/>
      <c r="G11" s="90"/>
      <c r="H11" s="91">
        <f>IF($D$3="si",($G$5/$G$6*G11),IF($D$3="no",G11*$G$4,0))</f>
        <v>0</v>
      </c>
      <c r="I11" s="30"/>
      <c r="J11" s="31"/>
      <c r="K11" s="92"/>
      <c r="L11" s="92"/>
      <c r="M11" s="34">
        <v>187.15</v>
      </c>
      <c r="N11" s="35">
        <f>SUM(H11:M11)</f>
        <v>187.15</v>
      </c>
      <c r="O11" s="36">
        <v>187.15</v>
      </c>
      <c r="P11" s="93">
        <v>119.45</v>
      </c>
      <c r="Q11" s="2"/>
    </row>
    <row r="12" spans="1:18" ht="30" customHeight="1">
      <c r="A12" s="37">
        <v>2</v>
      </c>
      <c r="B12" s="41">
        <v>41982</v>
      </c>
      <c r="C12" s="39" t="s">
        <v>52</v>
      </c>
      <c r="D12" s="88" t="s">
        <v>53</v>
      </c>
      <c r="E12" s="88" t="s">
        <v>45</v>
      </c>
      <c r="F12" s="89"/>
      <c r="G12" s="94"/>
      <c r="H12" s="91">
        <f>IF($D$3="si",($G$5/$G$6*G12),IF($D$3="no",G12*$G$4,0))</f>
        <v>0</v>
      </c>
      <c r="I12" s="30"/>
      <c r="J12" s="31"/>
      <c r="K12" s="92"/>
      <c r="L12" s="33"/>
      <c r="M12" s="34">
        <v>11.6</v>
      </c>
      <c r="N12" s="35">
        <f>SUM(H12:M12)</f>
        <v>11.6</v>
      </c>
      <c r="O12" s="38">
        <v>11.6</v>
      </c>
      <c r="P12" s="93">
        <v>7.38</v>
      </c>
      <c r="Q12" s="2"/>
    </row>
    <row r="13" spans="1:18" ht="30" customHeight="1">
      <c r="A13" s="27">
        <v>3</v>
      </c>
      <c r="B13" s="28">
        <v>41975</v>
      </c>
      <c r="C13" s="29" t="s">
        <v>48</v>
      </c>
      <c r="D13" s="88" t="s">
        <v>54</v>
      </c>
      <c r="E13" s="88" t="s">
        <v>45</v>
      </c>
      <c r="F13" s="89"/>
      <c r="G13" s="94"/>
      <c r="H13" s="91">
        <f t="shared" ref="H13:H18" si="0">IF($D$3="si",($G$5/$G$6*G13),IF($D$3="no",G13*$G$4,0))</f>
        <v>0</v>
      </c>
      <c r="I13" s="30"/>
      <c r="J13" s="31">
        <v>55</v>
      </c>
      <c r="K13" s="92"/>
      <c r="L13" s="33"/>
      <c r="M13" s="34"/>
      <c r="N13" s="35">
        <f t="shared" ref="N13:N18" si="1">SUM(H13:M13)</f>
        <v>55</v>
      </c>
      <c r="O13" s="38">
        <v>55</v>
      </c>
      <c r="P13" s="95">
        <v>34.880000000000003</v>
      </c>
      <c r="Q13" s="2"/>
    </row>
    <row r="14" spans="1:18" ht="30" customHeight="1">
      <c r="A14" s="37">
        <v>4</v>
      </c>
      <c r="B14" s="28">
        <v>41977</v>
      </c>
      <c r="C14" s="29" t="s">
        <v>48</v>
      </c>
      <c r="D14" s="88" t="s">
        <v>54</v>
      </c>
      <c r="E14" s="88" t="s">
        <v>45</v>
      </c>
      <c r="F14" s="89"/>
      <c r="G14" s="94"/>
      <c r="H14" s="91">
        <f t="shared" si="0"/>
        <v>0</v>
      </c>
      <c r="I14" s="30"/>
      <c r="J14" s="31">
        <v>55</v>
      </c>
      <c r="K14" s="92"/>
      <c r="L14" s="33"/>
      <c r="M14" s="34"/>
      <c r="N14" s="35">
        <f t="shared" si="1"/>
        <v>55</v>
      </c>
      <c r="O14" s="38">
        <v>55</v>
      </c>
      <c r="P14" s="95">
        <v>35.140999999999998</v>
      </c>
      <c r="Q14" s="2"/>
    </row>
    <row r="15" spans="1:18" ht="30" customHeight="1">
      <c r="A15" s="27">
        <v>5</v>
      </c>
      <c r="B15" s="28">
        <v>41982</v>
      </c>
      <c r="C15" s="2" t="s">
        <v>52</v>
      </c>
      <c r="D15" s="29" t="s">
        <v>54</v>
      </c>
      <c r="E15" s="88" t="s">
        <v>45</v>
      </c>
      <c r="F15" s="89"/>
      <c r="G15" s="94"/>
      <c r="H15" s="91">
        <f t="shared" si="0"/>
        <v>0</v>
      </c>
      <c r="I15" s="30"/>
      <c r="J15" s="31">
        <v>121</v>
      </c>
      <c r="K15" s="92"/>
      <c r="L15" s="33"/>
      <c r="M15" s="34"/>
      <c r="N15" s="35">
        <f t="shared" si="1"/>
        <v>121</v>
      </c>
      <c r="O15" s="38">
        <v>121</v>
      </c>
      <c r="P15" s="95">
        <v>76.91</v>
      </c>
      <c r="Q15" s="2"/>
    </row>
    <row r="16" spans="1:18" ht="30" customHeight="1">
      <c r="A16" s="37">
        <v>6</v>
      </c>
      <c r="B16" s="28"/>
      <c r="D16" s="29"/>
      <c r="E16" s="88"/>
      <c r="F16" s="89"/>
      <c r="G16" s="94"/>
      <c r="H16" s="91">
        <f t="shared" si="0"/>
        <v>0</v>
      </c>
      <c r="I16" s="30"/>
      <c r="J16" s="31"/>
      <c r="K16" s="92"/>
      <c r="L16" s="33"/>
      <c r="M16" s="34"/>
      <c r="N16" s="35">
        <f t="shared" si="1"/>
        <v>0</v>
      </c>
      <c r="O16" s="38"/>
      <c r="P16" s="95"/>
      <c r="Q16" s="2"/>
    </row>
    <row r="17" spans="1:17" ht="30" customHeight="1">
      <c r="A17" s="27">
        <v>7</v>
      </c>
      <c r="B17" s="28"/>
      <c r="C17" s="39"/>
      <c r="D17" s="88"/>
      <c r="E17" s="88"/>
      <c r="F17" s="40"/>
      <c r="G17" s="94"/>
      <c r="H17" s="91">
        <f t="shared" si="0"/>
        <v>0</v>
      </c>
      <c r="I17" s="30"/>
      <c r="J17" s="31"/>
      <c r="K17" s="92"/>
      <c r="L17" s="33"/>
      <c r="M17" s="34"/>
      <c r="N17" s="35">
        <f t="shared" si="1"/>
        <v>0</v>
      </c>
      <c r="O17" s="38"/>
      <c r="P17" s="95"/>
      <c r="Q17" s="2"/>
    </row>
    <row r="18" spans="1:17" ht="30" customHeight="1">
      <c r="A18" s="37">
        <v>8</v>
      </c>
      <c r="B18" s="28"/>
      <c r="C18" s="39"/>
      <c r="D18" s="88"/>
      <c r="E18" s="88"/>
      <c r="F18" s="40"/>
      <c r="G18" s="94"/>
      <c r="H18" s="91">
        <f t="shared" si="0"/>
        <v>0</v>
      </c>
      <c r="I18" s="30"/>
      <c r="J18" s="31"/>
      <c r="K18" s="92"/>
      <c r="L18" s="33"/>
      <c r="M18" s="34"/>
      <c r="N18" s="35">
        <f t="shared" si="1"/>
        <v>0</v>
      </c>
      <c r="O18" s="38"/>
      <c r="P18" s="95"/>
      <c r="Q18" s="2"/>
    </row>
    <row r="19" spans="1:17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Q19" s="2"/>
    </row>
    <row r="20" spans="1:17">
      <c r="A20" s="60"/>
      <c r="B20" s="61"/>
      <c r="C20" s="62"/>
      <c r="D20" s="63"/>
      <c r="E20" s="63"/>
      <c r="F20" s="64"/>
      <c r="G20" s="65"/>
      <c r="H20" s="66"/>
      <c r="I20" s="67"/>
      <c r="J20" s="67"/>
      <c r="K20" s="67"/>
      <c r="L20" s="67"/>
      <c r="M20" s="67"/>
      <c r="N20" s="68"/>
      <c r="O20" s="69"/>
      <c r="Q20" s="2"/>
    </row>
    <row r="21" spans="1:17">
      <c r="A21" s="49"/>
      <c r="B21" s="59" t="s">
        <v>5</v>
      </c>
      <c r="C21" s="59"/>
      <c r="D21" s="59"/>
      <c r="E21" s="50"/>
      <c r="F21" s="50"/>
      <c r="G21" s="59" t="s">
        <v>7</v>
      </c>
      <c r="H21" s="59"/>
      <c r="I21" s="59"/>
      <c r="J21" s="50"/>
      <c r="K21" s="50"/>
      <c r="L21" s="59" t="s">
        <v>6</v>
      </c>
      <c r="M21" s="59"/>
      <c r="N21" s="59"/>
      <c r="O21" s="50"/>
      <c r="Q21" s="2"/>
    </row>
    <row r="22" spans="1:17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Q22" s="2"/>
    </row>
    <row r="23" spans="1:17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Q23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J13:L18 H12:H18 I15:I18 J11:M12 H11:I11 M16: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 E17:E18">
      <formula1>1</formula1>
      <formula2>0</formula2>
    </dataValidation>
    <dataValidation type="textLength" operator="greaterThan" sqref="F20 F17:F18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 C1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46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60" zoomScaleNormal="50" workbookViewId="0">
      <selection activeCell="H36" sqref="H3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3" t="s">
        <v>32</v>
      </c>
      <c r="C1" s="103"/>
      <c r="D1" s="104" t="s">
        <v>46</v>
      </c>
      <c r="E1" s="104"/>
      <c r="F1" s="43" t="s">
        <v>59</v>
      </c>
      <c r="G1" s="42" t="s">
        <v>68</v>
      </c>
      <c r="L1" s="8" t="s">
        <v>2</v>
      </c>
      <c r="M1" s="3">
        <f>+P1-N7</f>
        <v>0</v>
      </c>
      <c r="N1" s="5" t="s">
        <v>22</v>
      </c>
      <c r="O1" s="6"/>
      <c r="P1" s="75">
        <f>SUM(H7:M7)</f>
        <v>69</v>
      </c>
      <c r="Q1" s="3" t="s">
        <v>36</v>
      </c>
      <c r="R1" s="150">
        <f>P12</f>
        <v>111.32</v>
      </c>
    </row>
    <row r="2" spans="1:18" s="8" customFormat="1" ht="57.75" customHeight="1">
      <c r="A2" s="4"/>
      <c r="B2" s="105" t="s">
        <v>8</v>
      </c>
      <c r="C2" s="105"/>
      <c r="D2" s="104"/>
      <c r="E2" s="104"/>
      <c r="F2" s="9"/>
      <c r="G2" s="9"/>
      <c r="N2" s="10" t="s">
        <v>30</v>
      </c>
      <c r="O2" s="11"/>
      <c r="P2" s="12"/>
      <c r="Q2" s="3" t="s">
        <v>1</v>
      </c>
      <c r="R2" s="150"/>
    </row>
    <row r="3" spans="1:18" s="8" customFormat="1" ht="35.25" customHeight="1">
      <c r="A3" s="4"/>
      <c r="B3" s="105" t="s">
        <v>9</v>
      </c>
      <c r="C3" s="105"/>
      <c r="D3" s="104" t="s">
        <v>1</v>
      </c>
      <c r="E3" s="104"/>
      <c r="N3" s="10" t="s">
        <v>29</v>
      </c>
      <c r="O3" s="11"/>
      <c r="P3" s="76">
        <f>+O7</f>
        <v>70</v>
      </c>
      <c r="Q3" s="13"/>
      <c r="R3" s="150">
        <f>P11</f>
        <v>112.93</v>
      </c>
    </row>
    <row r="4" spans="1:18" s="8" customFormat="1" ht="35.25" customHeight="1" thickBot="1">
      <c r="A4" s="4"/>
      <c r="D4" s="14"/>
      <c r="E4" s="14"/>
      <c r="F4" s="10" t="s">
        <v>26</v>
      </c>
      <c r="G4" s="7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50"/>
    </row>
    <row r="5" spans="1:18" s="8" customFormat="1" ht="43.5" customHeight="1" thickTop="1" thickBot="1">
      <c r="A5" s="4"/>
      <c r="B5" s="19" t="s">
        <v>10</v>
      </c>
      <c r="C5" s="20"/>
      <c r="D5" s="48">
        <v>2</v>
      </c>
      <c r="E5" s="14"/>
      <c r="F5" s="10" t="s">
        <v>27</v>
      </c>
      <c r="G5" s="77">
        <v>1.1100000000000001</v>
      </c>
      <c r="N5" s="108" t="s">
        <v>31</v>
      </c>
      <c r="O5" s="108"/>
      <c r="P5" s="149">
        <f>P1-P2-P3</f>
        <v>-1</v>
      </c>
      <c r="Q5" s="13"/>
      <c r="R5" s="151">
        <f>R1-R3</f>
        <v>-1.6100000000000136</v>
      </c>
    </row>
    <row r="6" spans="1:18" s="8" customFormat="1" ht="43.5" customHeight="1" thickTop="1" thickBot="1">
      <c r="A6" s="4"/>
      <c r="B6" s="79" t="s">
        <v>67</v>
      </c>
      <c r="C6" s="79"/>
      <c r="D6" s="14"/>
      <c r="E6" s="14"/>
      <c r="F6" s="10" t="s">
        <v>28</v>
      </c>
      <c r="G6" s="80">
        <v>11.11</v>
      </c>
      <c r="Q6" s="13"/>
    </row>
    <row r="7" spans="1:18" s="8" customFormat="1" ht="27" customHeight="1" thickTop="1" thickBot="1">
      <c r="A7" s="134" t="s">
        <v>38</v>
      </c>
      <c r="B7" s="135"/>
      <c r="C7" s="136"/>
      <c r="D7" s="137" t="s">
        <v>12</v>
      </c>
      <c r="E7" s="138"/>
      <c r="F7" s="138"/>
      <c r="G7" s="81">
        <f>SUM(G11:G18)</f>
        <v>0</v>
      </c>
      <c r="H7" s="82">
        <f>SUM(H11:H18)</f>
        <v>0</v>
      </c>
      <c r="I7" s="83">
        <f>SUM(I11:I18)</f>
        <v>0</v>
      </c>
      <c r="J7" s="83">
        <f>SUM(J11:J18)</f>
        <v>0</v>
      </c>
      <c r="K7" s="83">
        <f>SUM(K11:K18)</f>
        <v>0</v>
      </c>
      <c r="L7" s="83">
        <f>SUM(L11:L18)</f>
        <v>0</v>
      </c>
      <c r="M7" s="84">
        <f>SUM(M11:M18)</f>
        <v>69</v>
      </c>
      <c r="N7" s="85">
        <f>SUM(N11:N18)</f>
        <v>69</v>
      </c>
      <c r="O7" s="86">
        <f>SUM(O11:O18)</f>
        <v>70</v>
      </c>
    </row>
    <row r="8" spans="1:18" ht="36" customHeight="1" thickTop="1" thickBot="1">
      <c r="A8" s="120"/>
      <c r="B8" s="125"/>
      <c r="C8" s="125" t="s">
        <v>24</v>
      </c>
      <c r="D8" s="139" t="s">
        <v>17</v>
      </c>
      <c r="E8" s="125" t="s">
        <v>39</v>
      </c>
      <c r="F8" s="141" t="s">
        <v>40</v>
      </c>
      <c r="G8" s="142" t="s">
        <v>14</v>
      </c>
      <c r="H8" s="144" t="s">
        <v>15</v>
      </c>
      <c r="I8" s="102" t="s">
        <v>16</v>
      </c>
      <c r="J8" s="101" t="s">
        <v>18</v>
      </c>
      <c r="K8" s="101" t="s">
        <v>19</v>
      </c>
      <c r="L8" s="109" t="s">
        <v>20</v>
      </c>
      <c r="M8" s="110"/>
      <c r="N8" s="114" t="s">
        <v>22</v>
      </c>
      <c r="O8" s="100" t="s">
        <v>23</v>
      </c>
      <c r="P8" s="127" t="s">
        <v>42</v>
      </c>
      <c r="Q8" s="2"/>
    </row>
    <row r="9" spans="1:18" ht="36" customHeight="1" thickTop="1" thickBot="1">
      <c r="A9" s="120"/>
      <c r="B9" s="125"/>
      <c r="C9" s="125"/>
      <c r="D9" s="140"/>
      <c r="E9" s="125"/>
      <c r="F9" s="141"/>
      <c r="G9" s="143"/>
      <c r="H9" s="144" t="s">
        <v>4</v>
      </c>
      <c r="I9" s="102" t="s">
        <v>4</v>
      </c>
      <c r="J9" s="102"/>
      <c r="K9" s="102" t="s">
        <v>3</v>
      </c>
      <c r="L9" s="130" t="s">
        <v>21</v>
      </c>
      <c r="M9" s="132" t="s">
        <v>25</v>
      </c>
      <c r="N9" s="114"/>
      <c r="O9" s="100"/>
      <c r="P9" s="128"/>
      <c r="Q9" s="2"/>
    </row>
    <row r="10" spans="1:18" ht="37.5" customHeight="1" thickTop="1" thickBot="1">
      <c r="A10" s="120"/>
      <c r="B10" s="125"/>
      <c r="C10" s="125"/>
      <c r="D10" s="140"/>
      <c r="E10" s="125"/>
      <c r="F10" s="141"/>
      <c r="G10" s="87" t="s">
        <v>0</v>
      </c>
      <c r="H10" s="144"/>
      <c r="I10" s="102"/>
      <c r="J10" s="102"/>
      <c r="K10" s="102"/>
      <c r="L10" s="131"/>
      <c r="M10" s="133"/>
      <c r="N10" s="114"/>
      <c r="O10" s="100"/>
      <c r="P10" s="129"/>
      <c r="Q10" s="2"/>
    </row>
    <row r="11" spans="1:18" ht="30" customHeight="1" thickTop="1">
      <c r="A11" s="37">
        <v>1</v>
      </c>
      <c r="B11" s="28">
        <v>41993</v>
      </c>
      <c r="C11" s="29" t="s">
        <v>55</v>
      </c>
      <c r="D11" s="88" t="s">
        <v>57</v>
      </c>
      <c r="E11" s="88" t="s">
        <v>56</v>
      </c>
      <c r="F11" s="89"/>
      <c r="G11" s="94"/>
      <c r="H11" s="91">
        <f t="shared" ref="H11:H18" si="0">IF($D$3="si",($G$5/$G$6*G11),IF($D$3="no",G11*$G$4,0))</f>
        <v>0</v>
      </c>
      <c r="I11" s="30"/>
      <c r="J11" s="31"/>
      <c r="K11" s="92"/>
      <c r="L11" s="33"/>
      <c r="M11" s="34"/>
      <c r="N11" s="35">
        <f t="shared" ref="N11:N18" si="1">SUM(H11:M11)</f>
        <v>0</v>
      </c>
      <c r="O11" s="38">
        <v>70</v>
      </c>
      <c r="P11" s="95">
        <v>112.93</v>
      </c>
      <c r="Q11" s="2"/>
    </row>
    <row r="12" spans="1:18" ht="30" customHeight="1">
      <c r="A12" s="37">
        <v>2</v>
      </c>
      <c r="B12" s="28">
        <v>41993</v>
      </c>
      <c r="C12" s="29" t="s">
        <v>55</v>
      </c>
      <c r="D12" s="88" t="s">
        <v>58</v>
      </c>
      <c r="E12" s="88" t="s">
        <v>56</v>
      </c>
      <c r="F12" s="89"/>
      <c r="G12" s="94"/>
      <c r="H12" s="91">
        <f t="shared" si="0"/>
        <v>0</v>
      </c>
      <c r="I12" s="30"/>
      <c r="J12" s="31"/>
      <c r="K12" s="92"/>
      <c r="L12" s="33"/>
      <c r="M12" s="34">
        <v>69</v>
      </c>
      <c r="N12" s="35">
        <f t="shared" si="1"/>
        <v>69</v>
      </c>
      <c r="O12" s="38"/>
      <c r="P12" s="96">
        <v>111.32</v>
      </c>
      <c r="Q12" s="2"/>
    </row>
    <row r="13" spans="1:18" ht="30" customHeight="1">
      <c r="A13" s="37">
        <v>3</v>
      </c>
      <c r="B13" s="28"/>
      <c r="C13" s="29"/>
      <c r="D13" s="88"/>
      <c r="E13" s="88"/>
      <c r="F13" s="89"/>
      <c r="G13" s="94"/>
      <c r="H13" s="91">
        <f t="shared" si="0"/>
        <v>0</v>
      </c>
      <c r="I13" s="30"/>
      <c r="J13" s="31"/>
      <c r="K13" s="92"/>
      <c r="L13" s="33"/>
      <c r="M13" s="34"/>
      <c r="N13" s="35">
        <f>SUM(H13:M13)</f>
        <v>0</v>
      </c>
      <c r="O13" s="38"/>
      <c r="P13" s="95"/>
      <c r="Q13" s="2"/>
    </row>
    <row r="14" spans="1:18">
      <c r="A14" s="37">
        <v>4</v>
      </c>
      <c r="B14" s="28"/>
      <c r="D14" s="29"/>
      <c r="E14" s="88"/>
      <c r="F14" s="89"/>
      <c r="G14" s="94"/>
      <c r="H14" s="91">
        <f t="shared" si="0"/>
        <v>0</v>
      </c>
      <c r="I14" s="30"/>
      <c r="J14" s="31"/>
      <c r="K14" s="92"/>
      <c r="L14" s="33"/>
      <c r="M14" s="34"/>
      <c r="N14" s="35">
        <f t="shared" si="1"/>
        <v>0</v>
      </c>
      <c r="O14" s="38"/>
      <c r="P14" s="95"/>
      <c r="Q14" s="2"/>
    </row>
    <row r="15" spans="1:18">
      <c r="A15" s="37">
        <v>5</v>
      </c>
      <c r="B15" s="28"/>
      <c r="D15" s="29"/>
      <c r="E15" s="88"/>
      <c r="F15" s="89"/>
      <c r="G15" s="94"/>
      <c r="H15" s="91">
        <f t="shared" si="0"/>
        <v>0</v>
      </c>
      <c r="I15" s="30"/>
      <c r="J15" s="31"/>
      <c r="K15" s="92"/>
      <c r="L15" s="33"/>
      <c r="M15" s="34"/>
      <c r="N15" s="35">
        <f t="shared" si="1"/>
        <v>0</v>
      </c>
      <c r="O15" s="38"/>
      <c r="P15" s="95"/>
      <c r="Q15" s="2"/>
    </row>
    <row r="16" spans="1:18">
      <c r="A16" s="37">
        <v>6</v>
      </c>
      <c r="B16" s="28"/>
      <c r="C16" s="39"/>
      <c r="D16" s="88"/>
      <c r="E16" s="88"/>
      <c r="F16" s="40"/>
      <c r="G16" s="94"/>
      <c r="H16" s="91">
        <f t="shared" si="0"/>
        <v>0</v>
      </c>
      <c r="I16" s="30"/>
      <c r="J16" s="31"/>
      <c r="K16" s="92"/>
      <c r="L16" s="33"/>
      <c r="M16" s="34"/>
      <c r="N16" s="35">
        <f t="shared" si="1"/>
        <v>0</v>
      </c>
      <c r="O16" s="38"/>
      <c r="P16" s="95"/>
      <c r="Q16" s="2"/>
    </row>
    <row r="17" spans="1:17">
      <c r="A17" s="37">
        <v>7</v>
      </c>
      <c r="B17" s="28"/>
      <c r="C17" s="39"/>
      <c r="D17" s="88"/>
      <c r="E17" s="88"/>
      <c r="F17" s="40"/>
      <c r="G17" s="94"/>
      <c r="H17" s="91">
        <f t="shared" si="0"/>
        <v>0</v>
      </c>
      <c r="I17" s="30"/>
      <c r="J17" s="31"/>
      <c r="K17" s="92"/>
      <c r="L17" s="33"/>
      <c r="M17" s="34"/>
      <c r="N17" s="35">
        <f t="shared" si="1"/>
        <v>0</v>
      </c>
      <c r="O17" s="38"/>
      <c r="P17" s="95"/>
      <c r="Q17" s="2"/>
    </row>
    <row r="18" spans="1:17">
      <c r="A18" s="37">
        <v>8</v>
      </c>
      <c r="B18" s="28"/>
      <c r="C18" s="39"/>
      <c r="D18" s="88"/>
      <c r="E18" s="88"/>
      <c r="F18" s="39"/>
      <c r="G18" s="94"/>
      <c r="H18" s="91">
        <f t="shared" si="0"/>
        <v>0</v>
      </c>
      <c r="I18" s="30"/>
      <c r="J18" s="32"/>
      <c r="K18" s="33"/>
      <c r="L18" s="33"/>
      <c r="M18" s="34"/>
      <c r="N18" s="35">
        <f t="shared" si="1"/>
        <v>0</v>
      </c>
      <c r="O18" s="38"/>
      <c r="P18" s="95"/>
      <c r="Q18" s="2"/>
    </row>
    <row r="19" spans="1:17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Q19" s="2"/>
    </row>
    <row r="20" spans="1:17">
      <c r="A20" s="60"/>
      <c r="B20" s="61"/>
      <c r="C20" s="62"/>
      <c r="D20" s="63"/>
      <c r="E20" s="63"/>
      <c r="F20" s="64"/>
      <c r="G20" s="65"/>
      <c r="H20" s="66"/>
      <c r="I20" s="67"/>
      <c r="J20" s="67"/>
      <c r="K20" s="67"/>
      <c r="L20" s="67"/>
      <c r="M20" s="67"/>
      <c r="N20" s="68"/>
      <c r="O20" s="69"/>
      <c r="Q20" s="2"/>
    </row>
    <row r="21" spans="1:17">
      <c r="A21" s="49"/>
      <c r="B21" s="59" t="s">
        <v>5</v>
      </c>
      <c r="C21" s="59"/>
      <c r="D21" s="59"/>
      <c r="E21" s="50"/>
      <c r="F21" s="50"/>
      <c r="G21" s="59" t="s">
        <v>7</v>
      </c>
      <c r="H21" s="59"/>
      <c r="I21" s="59"/>
      <c r="J21" s="50"/>
      <c r="K21" s="50"/>
      <c r="L21" s="59" t="s">
        <v>6</v>
      </c>
      <c r="M21" s="59"/>
      <c r="N21" s="59"/>
      <c r="O21" s="50"/>
      <c r="Q21" s="2"/>
    </row>
    <row r="22" spans="1:17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Q22" s="2"/>
    </row>
    <row r="23" spans="1:17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Q23" s="2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20 C18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 F16:F17">
      <formula1>1</formula1>
      <formula2>0</formula2>
    </dataValidation>
    <dataValidation type="textLength" operator="greaterThan" allowBlank="1" showErrorMessage="1" sqref="D20:E20 E16:E18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M15:M18 I14:I18 H11:H18 J11:L18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62" bottom="0.74803149606299213" header="0.31496062992125984" footer="0.31496062992125984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Expense Malaysia Ringhit</vt:lpstr>
      <vt:lpstr>Expense SGD</vt:lpstr>
      <vt:lpstr>Expenses Euro</vt:lpstr>
      <vt:lpstr>Sheet1</vt:lpstr>
      <vt:lpstr>'Expense Malaysia Ringhit'!Print_Area</vt:lpstr>
      <vt:lpstr>'Expense Malaysia Ringhit'!Print_Titles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2015-01-16T13:53:45Z</cp:lastPrinted>
  <dcterms:created xsi:type="dcterms:W3CDTF">2007-03-06T14:42:56Z</dcterms:created>
  <dcterms:modified xsi:type="dcterms:W3CDTF">2015-01-16T14:51:37Z</dcterms:modified>
</cp:coreProperties>
</file>