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 tabRatio="433" activeTab="1"/>
  </bookViews>
  <sheets>
    <sheet name="Nota Spese Italia" sheetId="1" r:id="rId1"/>
    <sheet name="Nota Spese USD" sheetId="3" r:id="rId2"/>
  </sheets>
  <definedNames>
    <definedName name="_xlnm.Print_Area" localSheetId="0">'Nota Spese Italia'!$A$1:$S$43</definedName>
    <definedName name="_xlnm.Print_Area" localSheetId="1">'Nota Spese USD'!$A$1:$R$25</definedName>
    <definedName name="_xlnm.Print_Titles" localSheetId="0">'Nota Spese Italia'!$7:$10</definedName>
    <definedName name="_xlnm.Print_Titles" localSheetId="1">'Nota Spese USD'!$1:$10</definedName>
  </definedNames>
  <calcPr calcId="125725"/>
</workbook>
</file>

<file path=xl/calcChain.xml><?xml version="1.0" encoding="utf-8"?>
<calcChain xmlns="http://schemas.openxmlformats.org/spreadsheetml/2006/main">
  <c r="N33" i="1"/>
  <c r="N34"/>
  <c r="N35"/>
  <c r="N36"/>
  <c r="N32"/>
  <c r="R1" i="3" l="1"/>
  <c r="R3" s="1"/>
  <c r="N31" i="1"/>
  <c r="N30"/>
  <c r="N29" l="1"/>
  <c r="N28"/>
  <c r="N27"/>
  <c r="N26"/>
  <c r="N25"/>
  <c r="N24"/>
  <c r="N23"/>
  <c r="N22"/>
  <c r="R5" i="3" l="1"/>
  <c r="N19" i="1"/>
  <c r="N20"/>
  <c r="N21"/>
  <c r="N17"/>
  <c r="N18"/>
  <c r="N15"/>
  <c r="N16"/>
  <c r="N37"/>
  <c r="N12" i="3"/>
  <c r="N11"/>
  <c r="O7"/>
  <c r="P3" s="1"/>
  <c r="M7"/>
  <c r="L7"/>
  <c r="J7"/>
  <c r="I7"/>
  <c r="G7" i="1"/>
  <c r="O7"/>
  <c r="P3" s="1"/>
  <c r="M7"/>
  <c r="L7"/>
  <c r="K7"/>
  <c r="J7"/>
  <c r="I7"/>
  <c r="N11"/>
  <c r="K7" i="3"/>
  <c r="G7"/>
  <c r="N13" i="1"/>
  <c r="H7" i="3"/>
  <c r="N20"/>
  <c r="H7" i="1"/>
  <c r="N14"/>
  <c r="N12"/>
  <c r="P20" i="3"/>
  <c r="P19"/>
  <c r="N19"/>
  <c r="N18"/>
  <c r="N17"/>
  <c r="N16"/>
  <c r="N15"/>
  <c r="N14"/>
  <c r="N13"/>
  <c r="P1" l="1"/>
  <c r="P5" s="1"/>
  <c r="N7"/>
  <c r="P7" s="1"/>
  <c r="P1" i="1"/>
  <c r="P5" s="1"/>
  <c r="N7"/>
  <c r="M1" i="3" l="1"/>
  <c r="M1" i="1"/>
  <c r="P7"/>
</calcChain>
</file>

<file path=xl/comments1.xml><?xml version="1.0" encoding="utf-8"?>
<comments xmlns="http://schemas.openxmlformats.org/spreadsheetml/2006/main">
  <authors>
    <author>Giancarlo</author>
  </authors>
  <commentList>
    <comment ref="H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E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<sst xmlns="http://schemas.openxmlformats.org/spreadsheetml/2006/main" count="139" uniqueCount="60">
  <si>
    <t>Nominativo</t>
  </si>
  <si>
    <t>Totale Rimb. Spese -</t>
  </si>
  <si>
    <t>Responsabile</t>
  </si>
  <si>
    <t>Anticipo contanti/banca</t>
  </si>
  <si>
    <t>Anticipo carta di credito</t>
  </si>
  <si>
    <t>Saldo a debito mese precedente</t>
  </si>
  <si>
    <t>Num. Scontrini Allegati:</t>
  </si>
  <si>
    <t xml:space="preserve">Costo carburante - </t>
  </si>
  <si>
    <t>TOTALE DOVUTO</t>
  </si>
  <si>
    <t>(importi in Euro € )</t>
  </si>
  <si>
    <t>Consumo autovettura -</t>
  </si>
  <si>
    <t>TOTALI DEL MESE</t>
  </si>
  <si>
    <t>DATA</t>
  </si>
  <si>
    <t>COMMESSA</t>
  </si>
  <si>
    <t>Indirizzo</t>
  </si>
  <si>
    <t>AUTO</t>
  </si>
  <si>
    <t>RIMBORSO CARBURANTE</t>
  </si>
  <si>
    <t>Totale SPESA</t>
  </si>
  <si>
    <t>di cui SPESA TOTALE CON CARTA CREDITO AZIENDALE</t>
  </si>
  <si>
    <t>Indeducibile</t>
  </si>
  <si>
    <t>KM</t>
  </si>
  <si>
    <t xml:space="preserve">Costo KM ACI - </t>
  </si>
  <si>
    <t>SPESE VITTO / ALLOGGIO</t>
  </si>
  <si>
    <t>Fatture / Ricevute Fiscali</t>
  </si>
  <si>
    <t>Scontrini Fiscali</t>
  </si>
  <si>
    <t>DESCRIZIONE 
(specificare tipologia di spesa)</t>
  </si>
  <si>
    <t>AUTO AZIENDALI</t>
  </si>
  <si>
    <t>no</t>
  </si>
  <si>
    <t>si</t>
  </si>
  <si>
    <t>SPESE ITALIA</t>
  </si>
  <si>
    <t>SPESE ESTERO</t>
  </si>
  <si>
    <t>Check</t>
  </si>
  <si>
    <t>Valuta</t>
  </si>
  <si>
    <t>Paese</t>
  </si>
  <si>
    <t>Città
(Inserire "Milano" o altra città ove è stata effettuata la spesa)</t>
  </si>
  <si>
    <t>SPESE VITTO  / ALLOGGIO</t>
  </si>
  <si>
    <t>VARIE (Taxi / BUS / VARIE)</t>
  </si>
  <si>
    <t>SPESE AUTO (PARK / AUTOSTRADA / ECC)</t>
  </si>
  <si>
    <t>VARIE (Acquisti on-line, ricariche telefoniche ecc)</t>
  </si>
  <si>
    <t>VARIE VIAGGI (Taxi, Bus ecc)</t>
  </si>
  <si>
    <t>Controvalore € Carta Credito</t>
  </si>
  <si>
    <t>Firma Dipendente</t>
  </si>
  <si>
    <t>Autorizzazione Responsabile Amministrativo</t>
  </si>
  <si>
    <t>Verifica Amministrativa</t>
  </si>
  <si>
    <t>David Vincenzetti</t>
  </si>
  <si>
    <t>(importi in Valuta USD)</t>
  </si>
  <si>
    <t>UCG</t>
  </si>
  <si>
    <t>Enom</t>
  </si>
  <si>
    <t>USD</t>
  </si>
  <si>
    <t>Pranzo</t>
  </si>
  <si>
    <t>CartaSì</t>
  </si>
  <si>
    <t>Amazon</t>
  </si>
  <si>
    <t>Contanti</t>
  </si>
  <si>
    <t>Taxi</t>
  </si>
  <si>
    <t>Extra Hotel</t>
  </si>
  <si>
    <t>11_01</t>
  </si>
  <si>
    <t>Vitto</t>
  </si>
  <si>
    <t>Caffè</t>
  </si>
  <si>
    <t>Acqua</t>
  </si>
  <si>
    <t>11_02</t>
  </si>
</sst>
</file>

<file path=xl/styles.xml><?xml version="1.0" encoding="utf-8"?>
<styleSheet xmlns="http://schemas.openxmlformats.org/spreadsheetml/2006/main">
  <numFmts count="10">
    <numFmt numFmtId="43" formatCode="_-* #,##0.00_-;\-* #,##0.00_-;_-* &quot;-&quot;??_-;_-@_-"/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8" formatCode="&quot;€ &quot;#,##0.00"/>
    <numFmt numFmtId="169" formatCode="00\ "/>
    <numFmt numFmtId="170" formatCode="dd/mm/yy;@"/>
    <numFmt numFmtId="171" formatCode="_-* #,##0.00_-;\-* #,##0.00_-;_-* \-??_-;_-@_-"/>
    <numFmt numFmtId="172" formatCode="&quot;€&quot;\ #,##0.00"/>
  </numFmts>
  <fonts count="12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i/>
      <sz val="14"/>
      <color indexed="10"/>
      <name val="Gulim"/>
      <family val="2"/>
    </font>
    <font>
      <sz val="10"/>
      <name val="Arial"/>
      <family val="2"/>
    </font>
    <font>
      <b/>
      <i/>
      <sz val="20"/>
      <color indexed="10"/>
      <name val="Gulim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thick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</borders>
  <cellStyleXfs count="2">
    <xf numFmtId="0" fontId="0" fillId="0" borderId="0"/>
    <xf numFmtId="164" fontId="6" fillId="0" borderId="0" applyFill="0" applyBorder="0" applyAlignment="0" applyProtection="0"/>
  </cellStyleXfs>
  <cellXfs count="151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164" fontId="2" fillId="3" borderId="3" xfId="1" applyFont="1" applyFill="1" applyBorder="1" applyAlignment="1" applyProtection="1">
      <alignment horizontal="righ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4" fontId="1" fillId="4" borderId="3" xfId="1" applyFont="1" applyFill="1" applyBorder="1" applyAlignment="1" applyProtection="1">
      <alignment horizontal="right" vertical="center"/>
      <protection locked="0"/>
    </xf>
    <xf numFmtId="166" fontId="2" fillId="5" borderId="7" xfId="0" applyNumberFormat="1" applyFont="1" applyFill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167" fontId="1" fillId="4" borderId="8" xfId="1" applyNumberFormat="1" applyFont="1" applyFill="1" applyBorder="1" applyAlignment="1" applyProtection="1">
      <alignment horizontal="right" vertical="center"/>
      <protection locked="0"/>
    </xf>
    <xf numFmtId="38" fontId="1" fillId="2" borderId="9" xfId="0" applyNumberFormat="1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169" fontId="1" fillId="6" borderId="14" xfId="0" applyNumberFormat="1" applyFont="1" applyFill="1" applyBorder="1" applyAlignment="1" applyProtection="1">
      <alignment horizontal="center" vertical="center"/>
    </xf>
    <xf numFmtId="170" fontId="1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38" fontId="1" fillId="0" borderId="17" xfId="0" applyNumberFormat="1" applyFont="1" applyBorder="1" applyAlignment="1" applyProtection="1">
      <alignment horizontal="center" vertical="center"/>
      <protection locked="0"/>
    </xf>
    <xf numFmtId="171" fontId="1" fillId="0" borderId="18" xfId="0" applyNumberFormat="1" applyFont="1" applyBorder="1" applyAlignment="1" applyProtection="1">
      <alignment horizontal="right" vertical="center"/>
    </xf>
    <xf numFmtId="171" fontId="1" fillId="0" borderId="19" xfId="0" applyNumberFormat="1" applyFont="1" applyBorder="1" applyAlignment="1" applyProtection="1">
      <alignment horizontal="right" vertical="center"/>
      <protection locked="0"/>
    </xf>
    <xf numFmtId="171" fontId="1" fillId="0" borderId="15" xfId="0" applyNumberFormat="1" applyFont="1" applyBorder="1" applyAlignment="1" applyProtection="1">
      <alignment horizontal="right" vertical="center"/>
      <protection locked="0"/>
    </xf>
    <xf numFmtId="171" fontId="1" fillId="0" borderId="22" xfId="0" applyNumberFormat="1" applyFont="1" applyBorder="1" applyAlignment="1" applyProtection="1">
      <alignment horizontal="right" vertical="center"/>
      <protection locked="0"/>
    </xf>
    <xf numFmtId="171" fontId="1" fillId="0" borderId="23" xfId="0" applyNumberFormat="1" applyFont="1" applyBorder="1" applyAlignment="1" applyProtection="1">
      <alignment horizontal="right" vertical="center"/>
      <protection locked="0"/>
    </xf>
    <xf numFmtId="164" fontId="1" fillId="3" borderId="24" xfId="1" applyFont="1" applyFill="1" applyBorder="1" applyAlignment="1" applyProtection="1">
      <alignment horizontal="right" vertical="center"/>
    </xf>
    <xf numFmtId="4" fontId="1" fillId="4" borderId="25" xfId="0" applyNumberFormat="1" applyFont="1" applyFill="1" applyBorder="1" applyAlignment="1" applyProtection="1">
      <alignment vertical="center"/>
      <protection locked="0"/>
    </xf>
    <xf numFmtId="0" fontId="2" fillId="0" borderId="25" xfId="0" applyFont="1" applyBorder="1" applyAlignment="1" applyProtection="1">
      <alignment vertical="center"/>
    </xf>
    <xf numFmtId="169" fontId="1" fillId="6" borderId="26" xfId="0" applyNumberFormat="1" applyFont="1" applyFill="1" applyBorder="1" applyAlignment="1" applyProtection="1">
      <alignment horizontal="center" vertical="center"/>
    </xf>
    <xf numFmtId="4" fontId="1" fillId="4" borderId="24" xfId="0" applyNumberFormat="1" applyFont="1" applyFill="1" applyBorder="1" applyAlignment="1" applyProtection="1">
      <alignment vertical="center"/>
      <protection locked="0"/>
    </xf>
    <xf numFmtId="49" fontId="1" fillId="0" borderId="21" xfId="0" applyNumberFormat="1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170" fontId="1" fillId="0" borderId="21" xfId="0" applyNumberFormat="1" applyFont="1" applyBorder="1" applyAlignment="1" applyProtection="1">
      <alignment horizontal="center" vertical="center"/>
      <protection locked="0"/>
    </xf>
    <xf numFmtId="165" fontId="3" fillId="0" borderId="0" xfId="0" applyNumberFormat="1" applyFont="1" applyBorder="1" applyAlignment="1" applyProtection="1">
      <alignment vertical="center" wrapText="1"/>
    </xf>
    <xf numFmtId="165" fontId="3" fillId="0" borderId="31" xfId="0" applyNumberFormat="1" applyFont="1" applyBorder="1" applyAlignment="1" applyProtection="1">
      <alignment horizontal="center" vertical="center" wrapText="1"/>
    </xf>
    <xf numFmtId="0" fontId="1" fillId="8" borderId="36" xfId="0" applyNumberFormat="1" applyFont="1" applyFill="1" applyBorder="1" applyAlignment="1" applyProtection="1">
      <alignment horizontal="center" vertical="center"/>
    </xf>
    <xf numFmtId="0" fontId="1" fillId="8" borderId="37" xfId="0" applyNumberFormat="1" applyFont="1" applyFill="1" applyBorder="1" applyAlignment="1" applyProtection="1">
      <alignment vertical="center"/>
    </xf>
    <xf numFmtId="0" fontId="1" fillId="8" borderId="38" xfId="0" applyNumberFormat="1" applyFont="1" applyFill="1" applyBorder="1" applyAlignment="1" applyProtection="1">
      <alignment vertical="center"/>
    </xf>
    <xf numFmtId="0" fontId="2" fillId="7" borderId="32" xfId="0" applyFont="1" applyFill="1" applyBorder="1" applyAlignment="1" applyProtection="1">
      <alignment horizontal="center" vertical="center"/>
    </xf>
    <xf numFmtId="0" fontId="7" fillId="9" borderId="0" xfId="0" applyNumberFormat="1" applyFont="1" applyFill="1" applyBorder="1" applyAlignment="1" applyProtection="1">
      <alignment vertical="center"/>
    </xf>
    <xf numFmtId="43" fontId="2" fillId="3" borderId="3" xfId="1" applyNumberFormat="1" applyFont="1" applyFill="1" applyBorder="1" applyAlignment="1" applyProtection="1">
      <alignment horizontal="right" vertical="center"/>
    </xf>
    <xf numFmtId="43" fontId="2" fillId="5" borderId="7" xfId="0" applyNumberFormat="1" applyFont="1" applyFill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1" fillId="9" borderId="0" xfId="0" applyFont="1" applyFill="1" applyAlignment="1" applyProtection="1">
      <alignment vertical="center"/>
    </xf>
    <xf numFmtId="43" fontId="2" fillId="4" borderId="3" xfId="1" applyNumberFormat="1" applyFont="1" applyFill="1" applyBorder="1" applyAlignment="1" applyProtection="1">
      <alignment horizontal="right" vertical="center"/>
      <protection locked="0"/>
    </xf>
    <xf numFmtId="0" fontId="1" fillId="4" borderId="2" xfId="0" applyNumberFormat="1" applyFont="1" applyFill="1" applyBorder="1" applyAlignment="1" applyProtection="1">
      <alignment vertical="center"/>
    </xf>
    <xf numFmtId="0" fontId="2" fillId="7" borderId="42" xfId="0" applyFont="1" applyFill="1" applyBorder="1" applyAlignment="1" applyProtection="1">
      <alignment horizontal="center" vertical="center"/>
    </xf>
    <xf numFmtId="168" fontId="1" fillId="2" borderId="53" xfId="0" applyNumberFormat="1" applyFont="1" applyFill="1" applyBorder="1" applyAlignment="1" applyProtection="1">
      <alignment horizontal="right" vertical="center"/>
    </xf>
    <xf numFmtId="168" fontId="1" fillId="2" borderId="54" xfId="0" applyNumberFormat="1" applyFont="1" applyFill="1" applyBorder="1" applyAlignment="1" applyProtection="1">
      <alignment horizontal="right" vertical="center"/>
    </xf>
    <xf numFmtId="168" fontId="1" fillId="2" borderId="55" xfId="0" applyNumberFormat="1" applyFont="1" applyFill="1" applyBorder="1" applyAlignment="1" applyProtection="1">
      <alignment horizontal="right" vertical="center"/>
    </xf>
    <xf numFmtId="171" fontId="1" fillId="0" borderId="57" xfId="0" applyNumberFormat="1" applyFont="1" applyBorder="1" applyAlignment="1" applyProtection="1">
      <alignment horizontal="right" vertical="center"/>
      <protection locked="0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168" fontId="1" fillId="2" borderId="60" xfId="0" applyNumberFormat="1" applyFont="1" applyFill="1" applyBorder="1" applyAlignment="1" applyProtection="1">
      <alignment horizontal="right" vertical="center"/>
    </xf>
    <xf numFmtId="171" fontId="1" fillId="0" borderId="19" xfId="0" applyNumberFormat="1" applyFont="1" applyBorder="1" applyAlignment="1" applyProtection="1">
      <alignment horizontal="right" vertical="center"/>
    </xf>
    <xf numFmtId="40" fontId="2" fillId="0" borderId="64" xfId="0" applyNumberFormat="1" applyFont="1" applyBorder="1" applyAlignment="1" applyProtection="1">
      <alignment vertical="center"/>
    </xf>
    <xf numFmtId="0" fontId="2" fillId="0" borderId="64" xfId="0" applyFont="1" applyBorder="1" applyAlignment="1" applyProtection="1">
      <alignment vertical="center"/>
    </xf>
    <xf numFmtId="0" fontId="2" fillId="0" borderId="64" xfId="0" applyFont="1" applyBorder="1" applyAlignment="1" applyProtection="1">
      <alignment horizontal="right" vertical="center"/>
    </xf>
    <xf numFmtId="0" fontId="1" fillId="9" borderId="65" xfId="0" applyFont="1" applyFill="1" applyBorder="1" applyAlignment="1" applyProtection="1">
      <alignment vertical="center"/>
    </xf>
    <xf numFmtId="39" fontId="1" fillId="4" borderId="3" xfId="1" applyNumberFormat="1" applyFont="1" applyFill="1" applyBorder="1" applyAlignment="1" applyProtection="1">
      <alignment horizontal="right" vertical="center"/>
      <protection locked="0"/>
    </xf>
    <xf numFmtId="4" fontId="1" fillId="2" borderId="10" xfId="0" applyNumberFormat="1" applyFont="1" applyFill="1" applyBorder="1" applyAlignment="1" applyProtection="1">
      <alignment horizontal="right" vertical="center"/>
    </xf>
    <xf numFmtId="4" fontId="1" fillId="2" borderId="11" xfId="0" applyNumberFormat="1" applyFont="1" applyFill="1" applyBorder="1" applyAlignment="1" applyProtection="1">
      <alignment horizontal="right" vertical="center"/>
    </xf>
    <xf numFmtId="4" fontId="1" fillId="2" borderId="12" xfId="0" applyNumberFormat="1" applyFont="1" applyFill="1" applyBorder="1" applyAlignment="1" applyProtection="1">
      <alignment horizontal="right" vertical="center"/>
    </xf>
    <xf numFmtId="4" fontId="1" fillId="2" borderId="28" xfId="0" applyNumberFormat="1" applyFont="1" applyFill="1" applyBorder="1" applyAlignment="1" applyProtection="1">
      <alignment horizontal="right" vertical="center"/>
    </xf>
    <xf numFmtId="169" fontId="1" fillId="9" borderId="0" xfId="0" applyNumberFormat="1" applyFont="1" applyFill="1" applyBorder="1" applyAlignment="1" applyProtection="1">
      <alignment horizontal="center" vertical="center"/>
    </xf>
    <xf numFmtId="170" fontId="1" fillId="9" borderId="0" xfId="0" applyNumberFormat="1" applyFont="1" applyFill="1" applyBorder="1" applyAlignment="1" applyProtection="1">
      <alignment horizontal="center" vertical="center"/>
      <protection locked="0"/>
    </xf>
    <xf numFmtId="49" fontId="1" fillId="9" borderId="0" xfId="0" applyNumberFormat="1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vertical="center"/>
      <protection locked="0"/>
    </xf>
    <xf numFmtId="38" fontId="1" fillId="9" borderId="0" xfId="0" applyNumberFormat="1" applyFont="1" applyFill="1" applyBorder="1" applyAlignment="1" applyProtection="1">
      <alignment horizontal="center" vertical="center"/>
      <protection locked="0"/>
    </xf>
    <xf numFmtId="171" fontId="1" fillId="9" borderId="0" xfId="0" applyNumberFormat="1" applyFont="1" applyFill="1" applyBorder="1" applyAlignment="1" applyProtection="1">
      <alignment horizontal="right" vertical="center"/>
    </xf>
    <xf numFmtId="171" fontId="1" fillId="9" borderId="0" xfId="0" applyNumberFormat="1" applyFont="1" applyFill="1" applyBorder="1" applyAlignment="1" applyProtection="1">
      <alignment horizontal="right" vertical="center"/>
      <protection locked="0"/>
    </xf>
    <xf numFmtId="164" fontId="1" fillId="9" borderId="0" xfId="1" applyFont="1" applyFill="1" applyBorder="1" applyAlignment="1" applyProtection="1">
      <alignment horizontal="right" vertical="center"/>
    </xf>
    <xf numFmtId="4" fontId="1" fillId="9" borderId="0" xfId="0" applyNumberFormat="1" applyFont="1" applyFill="1" applyBorder="1" applyAlignment="1" applyProtection="1">
      <alignment vertical="center"/>
      <protection locked="0"/>
    </xf>
    <xf numFmtId="0" fontId="2" fillId="9" borderId="0" xfId="0" applyFont="1" applyFill="1" applyBorder="1" applyAlignment="1" applyProtection="1">
      <alignment vertical="center"/>
    </xf>
    <xf numFmtId="0" fontId="1" fillId="2" borderId="69" xfId="0" applyFont="1" applyFill="1" applyBorder="1" applyAlignment="1" applyProtection="1">
      <alignment horizontal="center" vertical="center" wrapText="1"/>
    </xf>
    <xf numFmtId="4" fontId="1" fillId="2" borderId="70" xfId="0" applyNumberFormat="1" applyFont="1" applyFill="1" applyBorder="1" applyAlignment="1" applyProtection="1">
      <alignment horizontal="right" vertical="center"/>
    </xf>
    <xf numFmtId="167" fontId="1" fillId="4" borderId="6" xfId="1" applyNumberFormat="1" applyFont="1" applyFill="1" applyBorder="1" applyAlignment="1" applyProtection="1">
      <alignment horizontal="right" vertical="center"/>
      <protection locked="0"/>
    </xf>
    <xf numFmtId="38" fontId="1" fillId="2" borderId="67" xfId="0" applyNumberFormat="1" applyFont="1" applyFill="1" applyBorder="1" applyAlignment="1" applyProtection="1">
      <alignment horizontal="center" vertical="center"/>
    </xf>
    <xf numFmtId="0" fontId="1" fillId="0" borderId="75" xfId="0" applyFont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vertical="center"/>
      <protection locked="0"/>
    </xf>
    <xf numFmtId="0" fontId="1" fillId="0" borderId="24" xfId="0" applyFont="1" applyBorder="1" applyAlignment="1" applyProtection="1">
      <alignment horizontal="left" vertical="center"/>
      <protection locked="0"/>
    </xf>
    <xf numFmtId="171" fontId="1" fillId="0" borderId="57" xfId="0" applyNumberFormat="1" applyFont="1" applyBorder="1" applyAlignment="1" applyProtection="1">
      <alignment horizontal="right" vertical="center"/>
    </xf>
    <xf numFmtId="4" fontId="1" fillId="9" borderId="0" xfId="0" applyNumberFormat="1" applyFont="1" applyFill="1" applyAlignment="1" applyProtection="1">
      <alignment vertical="center"/>
    </xf>
    <xf numFmtId="49" fontId="1" fillId="0" borderId="15" xfId="0" applyNumberFormat="1" applyFont="1" applyFill="1" applyBorder="1" applyAlignment="1" applyProtection="1">
      <alignment horizontal="left" vertical="center"/>
      <protection locked="0"/>
    </xf>
    <xf numFmtId="49" fontId="1" fillId="0" borderId="21" xfId="0" applyNumberFormat="1" applyFont="1" applyFill="1" applyBorder="1" applyAlignment="1" applyProtection="1">
      <alignment horizontal="left" vertical="center"/>
      <protection locked="0"/>
    </xf>
    <xf numFmtId="0" fontId="2" fillId="0" borderId="64" xfId="0" applyFont="1" applyFill="1" applyBorder="1" applyAlignment="1" applyProtection="1">
      <alignment horizontal="right" vertical="center" wrapText="1"/>
    </xf>
    <xf numFmtId="172" fontId="2" fillId="0" borderId="0" xfId="0" applyNumberFormat="1" applyFont="1" applyAlignment="1" applyProtection="1">
      <alignment vertical="center"/>
    </xf>
    <xf numFmtId="4" fontId="2" fillId="0" borderId="0" xfId="0" applyNumberFormat="1" applyFont="1" applyAlignment="1" applyProtection="1">
      <alignment vertical="center"/>
    </xf>
    <xf numFmtId="4" fontId="2" fillId="0" borderId="0" xfId="0" applyNumberFormat="1" applyFont="1" applyBorder="1" applyAlignment="1" applyProtection="1">
      <alignment vertical="center"/>
    </xf>
    <xf numFmtId="40" fontId="2" fillId="0" borderId="64" xfId="0" applyNumberFormat="1" applyFont="1" applyFill="1" applyBorder="1" applyAlignment="1" applyProtection="1">
      <alignment vertical="center"/>
    </xf>
    <xf numFmtId="0" fontId="2" fillId="5" borderId="30" xfId="0" applyNumberFormat="1" applyFont="1" applyFill="1" applyBorder="1" applyAlignment="1" applyProtection="1">
      <alignment horizontal="center" vertical="center"/>
    </xf>
    <xf numFmtId="49" fontId="2" fillId="4" borderId="1" xfId="0" applyNumberFormat="1" applyFont="1" applyFill="1" applyBorder="1" applyAlignment="1" applyProtection="1">
      <alignment horizontal="left" vertical="center"/>
    </xf>
    <xf numFmtId="49" fontId="2" fillId="4" borderId="29" xfId="0" applyNumberFormat="1" applyFont="1" applyFill="1" applyBorder="1" applyAlignment="1" applyProtection="1">
      <alignment horizontal="left" vertical="center"/>
      <protection locked="0"/>
    </xf>
    <xf numFmtId="0" fontId="1" fillId="2" borderId="51" xfId="0" applyFont="1" applyFill="1" applyBorder="1" applyAlignment="1" applyProtection="1">
      <alignment horizontal="center" vertical="center" wrapText="1"/>
    </xf>
    <xf numFmtId="0" fontId="1" fillId="2" borderId="33" xfId="0" applyFont="1" applyFill="1" applyBorder="1" applyAlignment="1" applyProtection="1">
      <alignment horizontal="center" vertical="center" wrapText="1"/>
    </xf>
    <xf numFmtId="0" fontId="1" fillId="2" borderId="46" xfId="0" applyFont="1" applyFill="1" applyBorder="1" applyAlignment="1" applyProtection="1">
      <alignment horizontal="center" vertical="center" wrapText="1"/>
    </xf>
    <xf numFmtId="0" fontId="1" fillId="2" borderId="52" xfId="0" applyFont="1" applyFill="1" applyBorder="1" applyAlignment="1" applyProtection="1">
      <alignment horizontal="center" vertical="center" wrapText="1"/>
    </xf>
    <xf numFmtId="0" fontId="2" fillId="7" borderId="40" xfId="0" applyFont="1" applyFill="1" applyBorder="1" applyAlignment="1" applyProtection="1">
      <alignment horizontal="center" vertical="center"/>
    </xf>
    <xf numFmtId="0" fontId="2" fillId="7" borderId="41" xfId="0" applyFont="1" applyFill="1" applyBorder="1" applyAlignment="1" applyProtection="1">
      <alignment horizontal="center" vertical="center"/>
    </xf>
    <xf numFmtId="0" fontId="1" fillId="2" borderId="49" xfId="0" applyFont="1" applyFill="1" applyBorder="1" applyAlignment="1" applyProtection="1">
      <alignment horizontal="center" vertical="center" wrapText="1"/>
    </xf>
    <xf numFmtId="0" fontId="1" fillId="2" borderId="50" xfId="0" applyFont="1" applyFill="1" applyBorder="1" applyAlignment="1" applyProtection="1">
      <alignment horizontal="center" vertical="center" wrapText="1"/>
    </xf>
    <xf numFmtId="49" fontId="2" fillId="4" borderId="29" xfId="0" applyNumberFormat="1" applyFont="1" applyFill="1" applyBorder="1" applyAlignment="1" applyProtection="1">
      <alignment horizontal="left" vertical="center"/>
    </xf>
    <xf numFmtId="0" fontId="1" fillId="2" borderId="47" xfId="0" applyFont="1" applyFill="1" applyBorder="1" applyAlignment="1" applyProtection="1">
      <alignment horizontal="center" vertical="center" wrapText="1"/>
    </xf>
    <xf numFmtId="0" fontId="1" fillId="2" borderId="48" xfId="0" applyFont="1" applyFill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textRotation="180"/>
    </xf>
    <xf numFmtId="0" fontId="2" fillId="3" borderId="48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1" fillId="6" borderId="35" xfId="0" applyNumberFormat="1" applyFont="1" applyFill="1" applyBorder="1" applyAlignment="1" applyProtection="1">
      <alignment horizontal="center" vertical="center"/>
    </xf>
    <xf numFmtId="0" fontId="1" fillId="6" borderId="10" xfId="0" applyNumberFormat="1" applyFont="1" applyFill="1" applyBorder="1" applyAlignment="1" applyProtection="1">
      <alignment horizontal="center" vertical="center"/>
    </xf>
    <xf numFmtId="0" fontId="2" fillId="7" borderId="32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 wrapText="1"/>
    </xf>
    <xf numFmtId="0" fontId="2" fillId="7" borderId="12" xfId="0" applyFont="1" applyFill="1" applyBorder="1" applyAlignment="1" applyProtection="1">
      <alignment horizontal="center" vertical="center" wrapText="1"/>
    </xf>
    <xf numFmtId="0" fontId="1" fillId="2" borderId="27" xfId="0" applyFont="1" applyFill="1" applyBorder="1" applyAlignment="1" applyProtection="1">
      <alignment horizontal="center" vertical="center" wrapText="1"/>
    </xf>
    <xf numFmtId="0" fontId="1" fillId="2" borderId="43" xfId="0" applyFont="1" applyFill="1" applyBorder="1" applyAlignment="1" applyProtection="1">
      <alignment horizontal="center" vertical="center" wrapText="1"/>
    </xf>
    <xf numFmtId="0" fontId="1" fillId="2" borderId="44" xfId="0" applyFont="1" applyFill="1" applyBorder="1" applyAlignment="1" applyProtection="1">
      <alignment horizontal="center" vertical="center" wrapText="1"/>
    </xf>
    <xf numFmtId="0" fontId="1" fillId="2" borderId="45" xfId="0" applyFont="1" applyFill="1" applyBorder="1" applyAlignment="1" applyProtection="1">
      <alignment horizontal="center" vertical="center" wrapText="1"/>
    </xf>
    <xf numFmtId="4" fontId="1" fillId="0" borderId="45" xfId="0" applyNumberFormat="1" applyFont="1" applyBorder="1" applyAlignment="1" applyProtection="1">
      <alignment horizontal="center" vertical="center" wrapText="1"/>
    </xf>
    <xf numFmtId="4" fontId="1" fillId="0" borderId="28" xfId="0" applyNumberFormat="1" applyFont="1" applyBorder="1" applyAlignment="1" applyProtection="1">
      <alignment horizontal="center" vertical="center" wrapText="1"/>
    </xf>
    <xf numFmtId="0" fontId="2" fillId="0" borderId="61" xfId="0" applyFont="1" applyBorder="1" applyAlignment="1" applyProtection="1">
      <alignment horizontal="center" vertical="center" wrapText="1"/>
    </xf>
    <xf numFmtId="0" fontId="2" fillId="0" borderId="62" xfId="0" applyFont="1" applyBorder="1" applyAlignment="1" applyProtection="1">
      <alignment horizontal="center" vertical="center" wrapText="1"/>
    </xf>
    <xf numFmtId="0" fontId="2" fillId="0" borderId="63" xfId="0" applyFont="1" applyBorder="1" applyAlignment="1" applyProtection="1">
      <alignment horizontal="center" vertical="center" wrapText="1"/>
    </xf>
    <xf numFmtId="0" fontId="1" fillId="2" borderId="59" xfId="0" applyFont="1" applyFill="1" applyBorder="1" applyAlignment="1" applyProtection="1">
      <alignment horizontal="center" vertical="center" wrapText="1"/>
    </xf>
    <xf numFmtId="0" fontId="1" fillId="2" borderId="56" xfId="0" applyFont="1" applyFill="1" applyBorder="1" applyAlignment="1" applyProtection="1">
      <alignment horizontal="center" vertical="center" wrapText="1"/>
    </xf>
    <xf numFmtId="0" fontId="1" fillId="10" borderId="72" xfId="0" applyNumberFormat="1" applyFont="1" applyFill="1" applyBorder="1" applyAlignment="1" applyProtection="1">
      <alignment horizontal="center" vertical="center"/>
    </xf>
    <xf numFmtId="0" fontId="1" fillId="10" borderId="73" xfId="0" applyNumberFormat="1" applyFont="1" applyFill="1" applyBorder="1" applyAlignment="1" applyProtection="1">
      <alignment horizontal="center" vertical="center"/>
    </xf>
    <xf numFmtId="0" fontId="1" fillId="10" borderId="74" xfId="0" applyNumberFormat="1" applyFont="1" applyFill="1" applyBorder="1" applyAlignment="1" applyProtection="1">
      <alignment horizontal="center" vertical="center"/>
    </xf>
    <xf numFmtId="0" fontId="1" fillId="2" borderId="58" xfId="0" applyFont="1" applyFill="1" applyBorder="1" applyAlignment="1" applyProtection="1">
      <alignment horizontal="center" vertical="center" wrapText="1"/>
    </xf>
    <xf numFmtId="0" fontId="1" fillId="2" borderId="39" xfId="0" applyFont="1" applyFill="1" applyBorder="1" applyAlignment="1" applyProtection="1">
      <alignment horizontal="center" vertical="center" wrapText="1"/>
    </xf>
    <xf numFmtId="38" fontId="1" fillId="2" borderId="40" xfId="0" applyNumberFormat="1" applyFont="1" applyFill="1" applyBorder="1" applyAlignment="1" applyProtection="1">
      <alignment horizontal="center" vertical="center"/>
    </xf>
    <xf numFmtId="38" fontId="1" fillId="2" borderId="41" xfId="0" applyNumberFormat="1" applyFont="1" applyFill="1" applyBorder="1" applyAlignment="1" applyProtection="1">
      <alignment horizontal="center" vertical="center"/>
    </xf>
    <xf numFmtId="0" fontId="2" fillId="7" borderId="70" xfId="0" applyFont="1" applyFill="1" applyBorder="1" applyAlignment="1" applyProtection="1">
      <alignment horizontal="center" vertical="center" wrapText="1"/>
    </xf>
    <xf numFmtId="0" fontId="2" fillId="7" borderId="70" xfId="0" applyFont="1" applyFill="1" applyBorder="1" applyAlignment="1" applyProtection="1">
      <alignment horizontal="center" vertical="center"/>
    </xf>
    <xf numFmtId="0" fontId="2" fillId="7" borderId="33" xfId="0" applyFont="1" applyFill="1" applyBorder="1" applyAlignment="1" applyProtection="1">
      <alignment horizontal="center" vertical="center" wrapText="1"/>
    </xf>
    <xf numFmtId="0" fontId="1" fillId="2" borderId="71" xfId="0" applyFont="1" applyFill="1" applyBorder="1" applyAlignment="1" applyProtection="1">
      <alignment horizontal="center" vertical="center" wrapText="1"/>
    </xf>
    <xf numFmtId="0" fontId="1" fillId="2" borderId="68" xfId="0" applyFont="1" applyFill="1" applyBorder="1" applyAlignment="1" applyProtection="1">
      <alignment horizontal="center" vertical="center" wrapText="1"/>
    </xf>
    <xf numFmtId="0" fontId="1" fillId="2" borderId="66" xfId="0" applyFont="1" applyFill="1" applyBorder="1" applyAlignment="1" applyProtection="1">
      <alignment horizontal="center" vertical="center" wrapText="1"/>
    </xf>
  </cellXfs>
  <cellStyles count="2">
    <cellStyle name="Euro" xfId="1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3"/>
  <sheetViews>
    <sheetView view="pageBreakPreview" zoomScale="50" zoomScaleSheetLayoutView="50" workbookViewId="0">
      <pane ySplit="5" topLeftCell="A6" activePane="bottomLeft" state="frozen"/>
      <selection pane="bottomLeft" activeCell="F21" sqref="F21"/>
    </sheetView>
  </sheetViews>
  <sheetFormatPr defaultRowHeight="18.75"/>
  <cols>
    <col min="1" max="1" width="6.7109375" style="1" customWidth="1"/>
    <col min="2" max="2" width="19.42578125" style="2" customWidth="1"/>
    <col min="3" max="3" width="20.5703125" style="2" customWidth="1"/>
    <col min="4" max="4" width="36" style="2" customWidth="1"/>
    <col min="5" max="5" width="28.7109375" style="2" customWidth="1"/>
    <col min="6" max="6" width="39.42578125" style="2" customWidth="1"/>
    <col min="7" max="7" width="30.5703125" style="2" customWidth="1"/>
    <col min="8" max="8" width="41.140625" style="2" customWidth="1"/>
    <col min="9" max="10" width="26.42578125" style="2" customWidth="1"/>
    <col min="11" max="11" width="19.85546875" style="2" customWidth="1"/>
    <col min="12" max="12" width="22.140625" style="2" customWidth="1"/>
    <col min="13" max="13" width="25.5703125" style="2" customWidth="1"/>
    <col min="14" max="17" width="19.85546875" style="2" customWidth="1"/>
    <col min="18" max="18" width="19.85546875" style="3" customWidth="1"/>
    <col min="19" max="19" width="8.5703125" style="2" customWidth="1"/>
    <col min="20" max="16384" width="9.140625" style="2"/>
  </cols>
  <sheetData>
    <row r="1" spans="1:19" s="8" customFormat="1" ht="35.25" customHeight="1">
      <c r="A1" s="4"/>
      <c r="B1" s="115" t="s">
        <v>0</v>
      </c>
      <c r="C1" s="115"/>
      <c r="D1" s="115"/>
      <c r="E1" s="106" t="s">
        <v>44</v>
      </c>
      <c r="F1" s="106"/>
      <c r="G1" s="47">
        <v>41944</v>
      </c>
      <c r="H1" s="46" t="s">
        <v>55</v>
      </c>
      <c r="L1" s="8" t="s">
        <v>31</v>
      </c>
      <c r="M1" s="3">
        <f>+P1-N7</f>
        <v>0</v>
      </c>
      <c r="N1" s="5" t="s">
        <v>1</v>
      </c>
      <c r="O1" s="6"/>
      <c r="P1" s="7">
        <f>SUM(H7:M7)</f>
        <v>709.86</v>
      </c>
      <c r="Q1" s="101"/>
    </row>
    <row r="2" spans="1:19" s="8" customFormat="1" ht="35.25" customHeight="1">
      <c r="A2" s="4"/>
      <c r="B2" s="105" t="s">
        <v>2</v>
      </c>
      <c r="C2" s="105"/>
      <c r="D2" s="105"/>
      <c r="E2" s="106"/>
      <c r="F2" s="106"/>
      <c r="G2" s="9"/>
      <c r="H2" s="9"/>
      <c r="N2" s="10" t="s">
        <v>3</v>
      </c>
      <c r="O2" s="11"/>
      <c r="P2" s="12"/>
      <c r="Q2" s="101"/>
    </row>
    <row r="3" spans="1:19" s="8" customFormat="1" ht="35.25" customHeight="1">
      <c r="A3" s="4"/>
      <c r="B3" s="105" t="s">
        <v>26</v>
      </c>
      <c r="C3" s="105"/>
      <c r="D3" s="105"/>
      <c r="E3" s="106" t="s">
        <v>28</v>
      </c>
      <c r="F3" s="106"/>
      <c r="N3" s="10" t="s">
        <v>4</v>
      </c>
      <c r="O3" s="11"/>
      <c r="P3" s="12">
        <f>+O7</f>
        <v>616.16000000000008</v>
      </c>
      <c r="Q3" s="102"/>
      <c r="R3" s="14"/>
    </row>
    <row r="4" spans="1:19" s="8" customFormat="1" ht="35.25" customHeight="1" thickBot="1">
      <c r="A4" s="4"/>
      <c r="E4" s="14"/>
      <c r="F4" s="14"/>
      <c r="G4" s="10" t="s">
        <v>21</v>
      </c>
      <c r="H4" s="21">
        <v>1</v>
      </c>
      <c r="I4" s="15"/>
      <c r="J4" s="15"/>
      <c r="K4" s="15"/>
      <c r="L4" s="2"/>
      <c r="M4" s="2"/>
      <c r="N4" s="16" t="s">
        <v>5</v>
      </c>
      <c r="O4" s="17"/>
      <c r="P4" s="18"/>
      <c r="Q4" s="102"/>
      <c r="R4" s="14"/>
    </row>
    <row r="5" spans="1:19" s="8" customFormat="1" ht="33" customHeight="1" thickTop="1" thickBot="1">
      <c r="A5" s="4"/>
      <c r="B5" s="19" t="s">
        <v>6</v>
      </c>
      <c r="C5" s="59"/>
      <c r="D5" s="20"/>
      <c r="E5" s="55">
        <v>26</v>
      </c>
      <c r="F5" s="14"/>
      <c r="G5" s="10" t="s">
        <v>7</v>
      </c>
      <c r="H5" s="21">
        <v>1.1100000000000001</v>
      </c>
      <c r="N5" s="104" t="s">
        <v>8</v>
      </c>
      <c r="O5" s="104"/>
      <c r="P5" s="22">
        <f>P1-P2-P3-P4</f>
        <v>93.699999999999932</v>
      </c>
      <c r="Q5" s="102"/>
      <c r="R5" s="14"/>
    </row>
    <row r="6" spans="1:19" s="8" customFormat="1" ht="31.5" customHeight="1" thickTop="1" thickBot="1">
      <c r="A6" s="4"/>
      <c r="B6" s="23" t="s">
        <v>9</v>
      </c>
      <c r="C6" s="23"/>
      <c r="D6" s="23"/>
      <c r="E6" s="14"/>
      <c r="F6" s="14"/>
      <c r="G6" s="10" t="s">
        <v>10</v>
      </c>
      <c r="H6" s="24">
        <v>11.11</v>
      </c>
      <c r="R6" s="13"/>
      <c r="S6" s="14"/>
    </row>
    <row r="7" spans="1:19" s="8" customFormat="1" ht="27" customHeight="1" thickBot="1">
      <c r="A7" s="48"/>
      <c r="B7" s="49"/>
      <c r="C7" s="49"/>
      <c r="D7" s="50" t="s">
        <v>29</v>
      </c>
      <c r="E7" s="111" t="s">
        <v>11</v>
      </c>
      <c r="F7" s="112"/>
      <c r="G7" s="25">
        <f t="shared" ref="G7:O7" si="0">SUM(G11:G37)</f>
        <v>0</v>
      </c>
      <c r="H7" s="25">
        <f t="shared" si="0"/>
        <v>0</v>
      </c>
      <c r="I7" s="61">
        <f t="shared" si="0"/>
        <v>0</v>
      </c>
      <c r="J7" s="66">
        <f t="shared" si="0"/>
        <v>101.8</v>
      </c>
      <c r="K7" s="62">
        <f t="shared" si="0"/>
        <v>63.16</v>
      </c>
      <c r="L7" s="62">
        <f t="shared" si="0"/>
        <v>509</v>
      </c>
      <c r="M7" s="62">
        <f t="shared" si="0"/>
        <v>35.9</v>
      </c>
      <c r="N7" s="62">
        <f t="shared" si="0"/>
        <v>709.86000000000013</v>
      </c>
      <c r="O7" s="63">
        <f t="shared" si="0"/>
        <v>616.16000000000008</v>
      </c>
      <c r="P7" s="13">
        <f>+N7-SUM(I7:M7)</f>
        <v>0</v>
      </c>
    </row>
    <row r="8" spans="1:19" ht="36" customHeight="1" thickTop="1" thickBot="1">
      <c r="A8" s="121"/>
      <c r="B8" s="60"/>
      <c r="C8" s="123" t="s">
        <v>13</v>
      </c>
      <c r="D8" s="125" t="s">
        <v>25</v>
      </c>
      <c r="E8" s="124" t="s">
        <v>14</v>
      </c>
      <c r="F8" s="126" t="s">
        <v>34</v>
      </c>
      <c r="G8" s="127" t="s">
        <v>15</v>
      </c>
      <c r="H8" s="128" t="s">
        <v>16</v>
      </c>
      <c r="I8" s="107" t="s">
        <v>37</v>
      </c>
      <c r="J8" s="107" t="s">
        <v>39</v>
      </c>
      <c r="K8" s="107" t="s">
        <v>38</v>
      </c>
      <c r="L8" s="109" t="s">
        <v>35</v>
      </c>
      <c r="M8" s="110"/>
      <c r="N8" s="119" t="s">
        <v>17</v>
      </c>
      <c r="O8" s="131" t="s">
        <v>18</v>
      </c>
      <c r="P8" s="118" t="s">
        <v>19</v>
      </c>
      <c r="R8" s="2"/>
    </row>
    <row r="9" spans="1:19" ht="36" customHeight="1" thickTop="1" thickBot="1">
      <c r="A9" s="122"/>
      <c r="B9" s="60" t="s">
        <v>12</v>
      </c>
      <c r="C9" s="124"/>
      <c r="D9" s="124"/>
      <c r="E9" s="124"/>
      <c r="F9" s="126"/>
      <c r="G9" s="127"/>
      <c r="H9" s="129"/>
      <c r="I9" s="108" t="s">
        <v>37</v>
      </c>
      <c r="J9" s="108"/>
      <c r="K9" s="108" t="s">
        <v>36</v>
      </c>
      <c r="L9" s="113" t="s">
        <v>23</v>
      </c>
      <c r="M9" s="116" t="s">
        <v>24</v>
      </c>
      <c r="N9" s="120"/>
      <c r="O9" s="132"/>
      <c r="P9" s="118"/>
      <c r="R9" s="2"/>
    </row>
    <row r="10" spans="1:19" ht="37.5" customHeight="1" thickTop="1" thickBot="1">
      <c r="A10" s="122"/>
      <c r="B10" s="51"/>
      <c r="C10" s="124"/>
      <c r="D10" s="124"/>
      <c r="E10" s="124"/>
      <c r="F10" s="126"/>
      <c r="G10" s="26" t="s">
        <v>20</v>
      </c>
      <c r="H10" s="130"/>
      <c r="I10" s="108"/>
      <c r="J10" s="108"/>
      <c r="K10" s="108"/>
      <c r="L10" s="114"/>
      <c r="M10" s="117"/>
      <c r="N10" s="120"/>
      <c r="O10" s="132"/>
      <c r="P10" s="118"/>
      <c r="R10" s="2"/>
    </row>
    <row r="11" spans="1:19" ht="30" customHeight="1" thickTop="1">
      <c r="A11" s="27">
        <v>1</v>
      </c>
      <c r="B11" s="45">
        <v>41947</v>
      </c>
      <c r="C11" s="97" t="s">
        <v>52</v>
      </c>
      <c r="D11" s="43" t="s">
        <v>56</v>
      </c>
      <c r="E11" s="65"/>
      <c r="F11" s="65"/>
      <c r="G11" s="92"/>
      <c r="H11" s="95"/>
      <c r="I11" s="67"/>
      <c r="J11" s="67"/>
      <c r="K11" s="34"/>
      <c r="L11" s="35"/>
      <c r="M11" s="36">
        <v>7.5</v>
      </c>
      <c r="N11" s="38">
        <f>SUM(H11:M11)</f>
        <v>7.5</v>
      </c>
      <c r="O11" s="39"/>
      <c r="P11" s="40"/>
      <c r="R11" s="2"/>
    </row>
    <row r="12" spans="1:19" ht="30" customHeight="1">
      <c r="A12" s="41">
        <v>2</v>
      </c>
      <c r="B12" s="45">
        <v>41947</v>
      </c>
      <c r="C12" s="29" t="s">
        <v>52</v>
      </c>
      <c r="D12" s="29" t="s">
        <v>56</v>
      </c>
      <c r="E12" s="65"/>
      <c r="F12" s="65"/>
      <c r="G12" s="93"/>
      <c r="H12" s="95"/>
      <c r="I12" s="67"/>
      <c r="J12" s="67"/>
      <c r="K12" s="34"/>
      <c r="L12" s="35"/>
      <c r="M12" s="36">
        <v>3</v>
      </c>
      <c r="N12" s="38">
        <f>SUM(H12:M12)</f>
        <v>3</v>
      </c>
      <c r="O12" s="42"/>
      <c r="P12" s="40"/>
      <c r="R12" s="2"/>
    </row>
    <row r="13" spans="1:19" ht="30" customHeight="1">
      <c r="A13" s="41">
        <v>3</v>
      </c>
      <c r="B13" s="28">
        <v>41947</v>
      </c>
      <c r="C13" s="29" t="s">
        <v>52</v>
      </c>
      <c r="D13" s="29" t="s">
        <v>56</v>
      </c>
      <c r="E13" s="65"/>
      <c r="F13" s="65"/>
      <c r="G13" s="93"/>
      <c r="H13" s="95"/>
      <c r="I13" s="67"/>
      <c r="J13" s="67"/>
      <c r="K13" s="34"/>
      <c r="L13" s="35"/>
      <c r="M13" s="36">
        <v>16.399999999999999</v>
      </c>
      <c r="N13" s="38">
        <f>SUM(H13:M13)</f>
        <v>16.399999999999999</v>
      </c>
      <c r="O13" s="42"/>
      <c r="P13" s="40"/>
      <c r="R13" s="2"/>
    </row>
    <row r="14" spans="1:19" ht="30" customHeight="1">
      <c r="A14" s="41">
        <v>4</v>
      </c>
      <c r="B14" s="28">
        <v>41953</v>
      </c>
      <c r="C14" s="29" t="s">
        <v>52</v>
      </c>
      <c r="D14" s="29" t="s">
        <v>53</v>
      </c>
      <c r="E14" s="65"/>
      <c r="F14" s="65"/>
      <c r="G14" s="93"/>
      <c r="H14" s="95"/>
      <c r="I14" s="67"/>
      <c r="J14" s="67">
        <v>9.9</v>
      </c>
      <c r="K14" s="34"/>
      <c r="L14" s="35"/>
      <c r="M14" s="36"/>
      <c r="N14" s="38">
        <f>SUM(H14:M14)</f>
        <v>9.9</v>
      </c>
      <c r="O14" s="42"/>
      <c r="P14" s="40"/>
      <c r="R14" s="2"/>
    </row>
    <row r="15" spans="1:19" ht="30" customHeight="1">
      <c r="A15" s="41">
        <v>5</v>
      </c>
      <c r="B15" s="28">
        <v>41954</v>
      </c>
      <c r="C15" s="97" t="s">
        <v>52</v>
      </c>
      <c r="D15" s="29" t="s">
        <v>53</v>
      </c>
      <c r="E15" s="65"/>
      <c r="F15" s="65"/>
      <c r="G15" s="93"/>
      <c r="H15" s="95"/>
      <c r="I15" s="67"/>
      <c r="J15" s="67">
        <v>9.6</v>
      </c>
      <c r="K15" s="34"/>
      <c r="L15" s="35"/>
      <c r="M15" s="36"/>
      <c r="N15" s="38">
        <f>SUM(H15:M15)</f>
        <v>9.6</v>
      </c>
      <c r="O15" s="42"/>
      <c r="P15" s="40"/>
      <c r="R15" s="2"/>
    </row>
    <row r="16" spans="1:19" ht="30" customHeight="1">
      <c r="A16" s="41">
        <v>6</v>
      </c>
      <c r="B16" s="28">
        <v>41957</v>
      </c>
      <c r="C16" s="97" t="s">
        <v>52</v>
      </c>
      <c r="D16" s="29" t="s">
        <v>53</v>
      </c>
      <c r="E16" s="65"/>
      <c r="F16" s="65"/>
      <c r="G16" s="93"/>
      <c r="H16" s="95"/>
      <c r="I16" s="67"/>
      <c r="J16" s="67">
        <v>10</v>
      </c>
      <c r="K16" s="34"/>
      <c r="L16" s="35"/>
      <c r="M16" s="36"/>
      <c r="N16" s="38">
        <f t="shared" ref="N16" si="1">SUM(H16:M16)</f>
        <v>10</v>
      </c>
      <c r="O16" s="42"/>
      <c r="P16" s="40"/>
      <c r="R16" s="2"/>
    </row>
    <row r="17" spans="1:18" ht="30" customHeight="1">
      <c r="A17" s="41">
        <v>7</v>
      </c>
      <c r="B17" s="28">
        <v>41963</v>
      </c>
      <c r="C17" s="29" t="s">
        <v>52</v>
      </c>
      <c r="D17" s="29" t="s">
        <v>53</v>
      </c>
      <c r="E17" s="65"/>
      <c r="F17" s="65"/>
      <c r="G17" s="93"/>
      <c r="H17" s="95"/>
      <c r="I17" s="67"/>
      <c r="J17" s="67">
        <v>8.3000000000000007</v>
      </c>
      <c r="K17" s="34"/>
      <c r="L17" s="35"/>
      <c r="M17" s="36"/>
      <c r="N17" s="38">
        <f t="shared" ref="N17:N18" si="2">SUM(H17:M17)</f>
        <v>8.3000000000000007</v>
      </c>
      <c r="O17" s="42"/>
      <c r="P17" s="40"/>
      <c r="R17" s="2"/>
    </row>
    <row r="18" spans="1:18" ht="30" customHeight="1">
      <c r="A18" s="41">
        <v>8</v>
      </c>
      <c r="B18" s="28">
        <v>41969</v>
      </c>
      <c r="C18" s="97" t="s">
        <v>52</v>
      </c>
      <c r="D18" s="29" t="s">
        <v>53</v>
      </c>
      <c r="E18" s="65"/>
      <c r="F18" s="65"/>
      <c r="G18" s="93"/>
      <c r="H18" s="95"/>
      <c r="I18" s="67"/>
      <c r="J18" s="67">
        <v>12.5</v>
      </c>
      <c r="K18" s="34"/>
      <c r="L18" s="35"/>
      <c r="M18" s="36"/>
      <c r="N18" s="38">
        <f t="shared" si="2"/>
        <v>12.5</v>
      </c>
      <c r="O18" s="42"/>
      <c r="P18" s="40"/>
      <c r="R18" s="2"/>
    </row>
    <row r="19" spans="1:18" ht="30" customHeight="1">
      <c r="A19" s="41">
        <v>9</v>
      </c>
      <c r="B19" s="28">
        <v>41969</v>
      </c>
      <c r="C19" s="29" t="s">
        <v>52</v>
      </c>
      <c r="D19" s="29" t="s">
        <v>53</v>
      </c>
      <c r="E19" s="65"/>
      <c r="F19" s="65"/>
      <c r="G19" s="93"/>
      <c r="H19" s="95"/>
      <c r="I19" s="67"/>
      <c r="J19" s="67">
        <v>7.5</v>
      </c>
      <c r="K19" s="34"/>
      <c r="L19" s="35"/>
      <c r="M19" s="36"/>
      <c r="N19" s="38">
        <f t="shared" ref="N19:N21" si="3">SUM(H19:M19)</f>
        <v>7.5</v>
      </c>
      <c r="O19" s="42"/>
      <c r="P19" s="40"/>
      <c r="R19" s="2"/>
    </row>
    <row r="20" spans="1:18" ht="30" customHeight="1">
      <c r="A20" s="41">
        <v>10</v>
      </c>
      <c r="B20" s="28">
        <v>41969</v>
      </c>
      <c r="C20" s="29" t="s">
        <v>52</v>
      </c>
      <c r="D20" s="29" t="s">
        <v>53</v>
      </c>
      <c r="E20" s="65"/>
      <c r="F20" s="65"/>
      <c r="G20" s="93"/>
      <c r="H20" s="95"/>
      <c r="I20" s="67"/>
      <c r="J20" s="67">
        <v>9</v>
      </c>
      <c r="K20" s="34"/>
      <c r="L20" s="35"/>
      <c r="M20" s="36"/>
      <c r="N20" s="38">
        <f t="shared" si="3"/>
        <v>9</v>
      </c>
      <c r="O20" s="42"/>
      <c r="P20" s="40"/>
      <c r="R20" s="2"/>
    </row>
    <row r="21" spans="1:18" ht="30" customHeight="1">
      <c r="A21" s="41">
        <v>11</v>
      </c>
      <c r="B21" s="28">
        <v>41947</v>
      </c>
      <c r="C21" s="29" t="s">
        <v>50</v>
      </c>
      <c r="D21" s="43" t="s">
        <v>53</v>
      </c>
      <c r="E21" s="65"/>
      <c r="F21" s="65"/>
      <c r="G21" s="93"/>
      <c r="H21" s="95"/>
      <c r="I21" s="67"/>
      <c r="J21" s="67">
        <v>10</v>
      </c>
      <c r="K21" s="34"/>
      <c r="L21" s="35"/>
      <c r="M21" s="36"/>
      <c r="N21" s="38">
        <f t="shared" si="3"/>
        <v>10</v>
      </c>
      <c r="O21" s="42">
        <v>10</v>
      </c>
      <c r="P21" s="40"/>
      <c r="R21" s="2"/>
    </row>
    <row r="22" spans="1:18" ht="30" customHeight="1">
      <c r="A22" s="41">
        <v>12</v>
      </c>
      <c r="B22" s="28">
        <v>41949</v>
      </c>
      <c r="C22" s="29" t="s">
        <v>50</v>
      </c>
      <c r="D22" s="43" t="s">
        <v>49</v>
      </c>
      <c r="E22" s="65"/>
      <c r="F22" s="65"/>
      <c r="G22" s="94"/>
      <c r="H22" s="95"/>
      <c r="I22" s="67"/>
      <c r="J22" s="67"/>
      <c r="K22" s="34"/>
      <c r="L22" s="35">
        <v>70</v>
      </c>
      <c r="M22" s="35"/>
      <c r="N22" s="38">
        <f t="shared" ref="N22:N36" si="4">SUM(H22:M22)</f>
        <v>70</v>
      </c>
      <c r="O22" s="42">
        <v>70</v>
      </c>
      <c r="P22" s="40"/>
      <c r="R22" s="2"/>
    </row>
    <row r="23" spans="1:18" ht="30" customHeight="1">
      <c r="A23" s="41">
        <v>13</v>
      </c>
      <c r="B23" s="28">
        <v>41950</v>
      </c>
      <c r="C23" s="29" t="s">
        <v>50</v>
      </c>
      <c r="D23" s="43" t="s">
        <v>49</v>
      </c>
      <c r="E23" s="65"/>
      <c r="F23" s="65"/>
      <c r="G23" s="94"/>
      <c r="H23" s="95"/>
      <c r="I23" s="67"/>
      <c r="J23" s="67"/>
      <c r="K23" s="34"/>
      <c r="L23" s="35">
        <v>30</v>
      </c>
      <c r="M23" s="35"/>
      <c r="N23" s="38">
        <f t="shared" si="4"/>
        <v>30</v>
      </c>
      <c r="O23" s="42">
        <v>30</v>
      </c>
      <c r="P23" s="40"/>
      <c r="R23" s="2"/>
    </row>
    <row r="24" spans="1:18" ht="30" customHeight="1">
      <c r="A24" s="41">
        <v>14</v>
      </c>
      <c r="B24" s="28">
        <v>41950</v>
      </c>
      <c r="C24" s="29" t="s">
        <v>50</v>
      </c>
      <c r="D24" s="43" t="s">
        <v>53</v>
      </c>
      <c r="E24" s="65"/>
      <c r="F24" s="65"/>
      <c r="G24" s="94"/>
      <c r="H24" s="95"/>
      <c r="I24" s="67"/>
      <c r="J24" s="67">
        <v>25</v>
      </c>
      <c r="K24" s="34"/>
      <c r="L24" s="35"/>
      <c r="M24" s="35"/>
      <c r="N24" s="38">
        <f t="shared" si="4"/>
        <v>25</v>
      </c>
      <c r="O24" s="42">
        <v>25</v>
      </c>
      <c r="P24" s="40"/>
      <c r="R24" s="2"/>
    </row>
    <row r="25" spans="1:18" ht="30" customHeight="1">
      <c r="A25" s="41">
        <v>15</v>
      </c>
      <c r="B25" s="28">
        <v>41953</v>
      </c>
      <c r="C25" s="29" t="s">
        <v>46</v>
      </c>
      <c r="D25" s="43" t="s">
        <v>49</v>
      </c>
      <c r="E25" s="65"/>
      <c r="F25" s="65"/>
      <c r="G25" s="94"/>
      <c r="H25" s="95"/>
      <c r="I25" s="67"/>
      <c r="J25" s="67"/>
      <c r="K25" s="34"/>
      <c r="L25" s="35">
        <v>90</v>
      </c>
      <c r="M25" s="35"/>
      <c r="N25" s="38">
        <f t="shared" si="4"/>
        <v>90</v>
      </c>
      <c r="O25" s="42">
        <v>90</v>
      </c>
      <c r="P25" s="40"/>
      <c r="R25" s="2"/>
    </row>
    <row r="26" spans="1:18" ht="30" customHeight="1">
      <c r="A26" s="41">
        <v>16</v>
      </c>
      <c r="B26" s="28">
        <v>41954</v>
      </c>
      <c r="C26" s="29" t="s">
        <v>50</v>
      </c>
      <c r="D26" s="43" t="s">
        <v>49</v>
      </c>
      <c r="E26" s="65"/>
      <c r="F26" s="65"/>
      <c r="G26" s="94"/>
      <c r="H26" s="95"/>
      <c r="I26" s="67"/>
      <c r="J26" s="67"/>
      <c r="K26" s="34"/>
      <c r="L26" s="35">
        <v>39</v>
      </c>
      <c r="M26" s="35"/>
      <c r="N26" s="38">
        <f t="shared" si="4"/>
        <v>39</v>
      </c>
      <c r="O26" s="42">
        <v>39</v>
      </c>
      <c r="P26" s="40"/>
      <c r="R26" s="2"/>
    </row>
    <row r="27" spans="1:18" ht="30" customHeight="1">
      <c r="A27" s="41">
        <v>17</v>
      </c>
      <c r="B27" s="28">
        <v>41957</v>
      </c>
      <c r="C27" s="29" t="s">
        <v>50</v>
      </c>
      <c r="D27" s="43" t="s">
        <v>57</v>
      </c>
      <c r="E27" s="65"/>
      <c r="F27" s="65"/>
      <c r="G27" s="94"/>
      <c r="H27" s="95"/>
      <c r="I27" s="67"/>
      <c r="J27" s="67"/>
      <c r="K27" s="34"/>
      <c r="L27" s="35">
        <v>14</v>
      </c>
      <c r="M27" s="35"/>
      <c r="N27" s="38">
        <f t="shared" si="4"/>
        <v>14</v>
      </c>
      <c r="O27" s="42">
        <v>14</v>
      </c>
      <c r="P27" s="40"/>
      <c r="R27" s="2"/>
    </row>
    <row r="28" spans="1:18" ht="30" customHeight="1">
      <c r="A28" s="41">
        <v>18</v>
      </c>
      <c r="B28" s="28">
        <v>41961</v>
      </c>
      <c r="C28" s="29" t="s">
        <v>46</v>
      </c>
      <c r="D28" s="43" t="s">
        <v>49</v>
      </c>
      <c r="E28" s="65"/>
      <c r="F28" s="65"/>
      <c r="G28" s="94"/>
      <c r="H28" s="95"/>
      <c r="I28" s="67"/>
      <c r="J28" s="67"/>
      <c r="K28" s="34"/>
      <c r="L28" s="35">
        <v>98</v>
      </c>
      <c r="M28" s="35"/>
      <c r="N28" s="38">
        <f t="shared" si="4"/>
        <v>98</v>
      </c>
      <c r="O28" s="42">
        <v>98</v>
      </c>
      <c r="P28" s="40"/>
      <c r="R28" s="2"/>
    </row>
    <row r="29" spans="1:18" ht="30" customHeight="1">
      <c r="A29" s="41">
        <v>19</v>
      </c>
      <c r="B29" s="28">
        <v>41962</v>
      </c>
      <c r="C29" s="29" t="s">
        <v>46</v>
      </c>
      <c r="D29" s="43" t="s">
        <v>49</v>
      </c>
      <c r="E29" s="65"/>
      <c r="F29" s="65"/>
      <c r="G29" s="94"/>
      <c r="H29" s="95"/>
      <c r="I29" s="67"/>
      <c r="J29" s="67"/>
      <c r="K29" s="34"/>
      <c r="L29" s="35">
        <v>50</v>
      </c>
      <c r="M29" s="35"/>
      <c r="N29" s="38">
        <f t="shared" si="4"/>
        <v>50</v>
      </c>
      <c r="O29" s="42">
        <v>50</v>
      </c>
      <c r="P29" s="40"/>
      <c r="R29" s="2"/>
    </row>
    <row r="30" spans="1:18" ht="30" customHeight="1">
      <c r="A30" s="41">
        <v>20</v>
      </c>
      <c r="B30" s="28">
        <v>41963</v>
      </c>
      <c r="C30" s="29" t="s">
        <v>50</v>
      </c>
      <c r="D30" s="43" t="s">
        <v>49</v>
      </c>
      <c r="E30" s="65"/>
      <c r="F30" s="65"/>
      <c r="G30" s="94"/>
      <c r="H30" s="95"/>
      <c r="I30" s="67"/>
      <c r="J30" s="67"/>
      <c r="K30" s="34"/>
      <c r="L30" s="35">
        <v>47</v>
      </c>
      <c r="M30" s="35"/>
      <c r="N30" s="38">
        <f t="shared" si="4"/>
        <v>47</v>
      </c>
      <c r="O30" s="42">
        <v>47</v>
      </c>
      <c r="P30" s="40"/>
      <c r="R30" s="2"/>
    </row>
    <row r="31" spans="1:18" ht="30" customHeight="1">
      <c r="A31" s="41">
        <v>21</v>
      </c>
      <c r="B31" s="28">
        <v>41964</v>
      </c>
      <c r="C31" s="29" t="s">
        <v>50</v>
      </c>
      <c r="D31" s="43" t="s">
        <v>49</v>
      </c>
      <c r="E31" s="65"/>
      <c r="F31" s="65"/>
      <c r="G31" s="94"/>
      <c r="H31" s="95"/>
      <c r="I31" s="67"/>
      <c r="J31" s="67"/>
      <c r="K31" s="34"/>
      <c r="L31" s="35">
        <v>36</v>
      </c>
      <c r="M31" s="35"/>
      <c r="N31" s="38">
        <f t="shared" si="4"/>
        <v>36</v>
      </c>
      <c r="O31" s="42">
        <v>36</v>
      </c>
      <c r="P31" s="40"/>
      <c r="R31" s="2"/>
    </row>
    <row r="32" spans="1:18" ht="30" customHeight="1">
      <c r="A32" s="41">
        <v>22</v>
      </c>
      <c r="B32" s="28">
        <v>41969</v>
      </c>
      <c r="C32" s="29" t="s">
        <v>46</v>
      </c>
      <c r="D32" s="43" t="s">
        <v>57</v>
      </c>
      <c r="E32" s="65"/>
      <c r="F32" s="65"/>
      <c r="G32" s="94"/>
      <c r="H32" s="95"/>
      <c r="I32" s="67"/>
      <c r="J32" s="67"/>
      <c r="K32" s="34"/>
      <c r="L32" s="35">
        <v>6</v>
      </c>
      <c r="M32" s="35"/>
      <c r="N32" s="38">
        <f t="shared" si="4"/>
        <v>6</v>
      </c>
      <c r="O32" s="42">
        <v>6</v>
      </c>
      <c r="P32" s="40"/>
      <c r="R32" s="2"/>
    </row>
    <row r="33" spans="1:18" ht="30" customHeight="1">
      <c r="A33" s="41">
        <v>23</v>
      </c>
      <c r="B33" s="28">
        <v>41969</v>
      </c>
      <c r="C33" s="29" t="s">
        <v>46</v>
      </c>
      <c r="D33" s="43" t="s">
        <v>58</v>
      </c>
      <c r="E33" s="65"/>
      <c r="F33" s="65"/>
      <c r="G33" s="94"/>
      <c r="H33" s="95"/>
      <c r="I33" s="67"/>
      <c r="J33" s="67"/>
      <c r="K33" s="34"/>
      <c r="L33" s="35"/>
      <c r="M33" s="35">
        <v>9</v>
      </c>
      <c r="N33" s="38">
        <f t="shared" si="4"/>
        <v>9</v>
      </c>
      <c r="O33" s="42">
        <v>9</v>
      </c>
      <c r="P33" s="40"/>
      <c r="R33" s="2"/>
    </row>
    <row r="34" spans="1:18" ht="30" customHeight="1">
      <c r="A34" s="41">
        <v>24</v>
      </c>
      <c r="B34" s="28">
        <v>41969</v>
      </c>
      <c r="C34" s="29" t="s">
        <v>46</v>
      </c>
      <c r="D34" s="43" t="s">
        <v>54</v>
      </c>
      <c r="E34" s="65"/>
      <c r="F34" s="65"/>
      <c r="G34" s="94"/>
      <c r="H34" s="95"/>
      <c r="I34" s="67"/>
      <c r="J34" s="67"/>
      <c r="K34" s="34"/>
      <c r="L34" s="35">
        <v>29</v>
      </c>
      <c r="M34" s="35"/>
      <c r="N34" s="38">
        <f t="shared" si="4"/>
        <v>29</v>
      </c>
      <c r="O34" s="42">
        <v>29</v>
      </c>
      <c r="P34" s="40"/>
      <c r="R34" s="2"/>
    </row>
    <row r="35" spans="1:18" ht="30" customHeight="1">
      <c r="A35" s="41">
        <v>25</v>
      </c>
      <c r="B35" s="28">
        <v>41957</v>
      </c>
      <c r="C35" s="29" t="s">
        <v>50</v>
      </c>
      <c r="D35" s="43" t="s">
        <v>51</v>
      </c>
      <c r="E35" s="65"/>
      <c r="F35" s="65"/>
      <c r="G35" s="94"/>
      <c r="H35" s="95"/>
      <c r="I35" s="67"/>
      <c r="J35" s="67"/>
      <c r="K35" s="34">
        <v>39.47</v>
      </c>
      <c r="L35" s="35"/>
      <c r="M35" s="35"/>
      <c r="N35" s="38">
        <f t="shared" si="4"/>
        <v>39.47</v>
      </c>
      <c r="O35" s="42">
        <v>39.47</v>
      </c>
      <c r="P35" s="40"/>
      <c r="R35" s="2"/>
    </row>
    <row r="36" spans="1:18" ht="30" customHeight="1">
      <c r="A36" s="41">
        <v>26</v>
      </c>
      <c r="B36" s="28">
        <v>41948</v>
      </c>
      <c r="C36" s="29" t="s">
        <v>50</v>
      </c>
      <c r="D36" s="43" t="s">
        <v>51</v>
      </c>
      <c r="E36" s="65"/>
      <c r="F36" s="65"/>
      <c r="G36" s="94"/>
      <c r="H36" s="95"/>
      <c r="I36" s="67"/>
      <c r="J36" s="67"/>
      <c r="K36" s="34">
        <v>23.69</v>
      </c>
      <c r="L36" s="35"/>
      <c r="M36" s="35"/>
      <c r="N36" s="38">
        <f t="shared" si="4"/>
        <v>23.69</v>
      </c>
      <c r="O36" s="42">
        <v>23.69</v>
      </c>
      <c r="P36" s="40"/>
      <c r="R36" s="2"/>
    </row>
    <row r="37" spans="1:18" ht="30" customHeight="1">
      <c r="A37" s="41">
        <v>27</v>
      </c>
      <c r="B37" s="28"/>
      <c r="C37" s="29"/>
      <c r="D37" s="43"/>
      <c r="E37" s="65"/>
      <c r="F37" s="65"/>
      <c r="G37" s="94"/>
      <c r="H37" s="95"/>
      <c r="I37" s="67"/>
      <c r="J37" s="67"/>
      <c r="K37" s="34"/>
      <c r="L37" s="35"/>
      <c r="M37" s="35"/>
      <c r="N37" s="38">
        <f t="shared" ref="N37" si="5">SUM(H37:M37)</f>
        <v>0</v>
      </c>
      <c r="O37" s="42"/>
      <c r="P37" s="40"/>
      <c r="R37" s="2"/>
    </row>
    <row r="39" spans="1:18">
      <c r="A39" s="56"/>
      <c r="B39" s="57"/>
      <c r="C39" s="57"/>
      <c r="D39" s="57"/>
      <c r="E39" s="57"/>
      <c r="F39" s="57"/>
      <c r="G39" s="57"/>
      <c r="H39" s="57"/>
      <c r="I39" s="57"/>
      <c r="J39" s="96"/>
      <c r="K39" s="96"/>
      <c r="L39" s="57"/>
      <c r="M39" s="57"/>
      <c r="N39" s="57"/>
      <c r="O39" s="57"/>
      <c r="P39" s="96"/>
      <c r="Q39" s="3"/>
    </row>
    <row r="40" spans="1:18">
      <c r="A40" s="77"/>
      <c r="B40" s="78"/>
      <c r="C40" s="79"/>
      <c r="D40" s="80"/>
      <c r="E40" s="80"/>
      <c r="F40" s="81"/>
      <c r="G40" s="82"/>
      <c r="H40" s="83"/>
      <c r="I40" s="84"/>
      <c r="J40" s="96"/>
      <c r="K40" s="96"/>
      <c r="L40" s="84"/>
      <c r="M40" s="84"/>
      <c r="N40" s="85"/>
      <c r="O40" s="86"/>
      <c r="P40" s="96"/>
      <c r="Q40" s="3"/>
    </row>
    <row r="41" spans="1:18">
      <c r="A41" s="56"/>
      <c r="B41" s="71"/>
      <c r="C41" s="71"/>
      <c r="D41" s="71"/>
      <c r="E41" s="57"/>
      <c r="F41" s="57"/>
      <c r="G41" s="71"/>
      <c r="H41" s="71"/>
      <c r="I41" s="71"/>
      <c r="J41" s="96"/>
      <c r="K41" s="96"/>
      <c r="L41" s="71"/>
      <c r="M41" s="71"/>
      <c r="N41" s="71"/>
      <c r="O41" s="57"/>
      <c r="P41" s="96"/>
      <c r="Q41" s="3"/>
    </row>
    <row r="42" spans="1:18">
      <c r="A42" s="56"/>
      <c r="B42" s="57"/>
      <c r="C42" s="57"/>
      <c r="D42" s="57"/>
      <c r="E42" s="57"/>
      <c r="F42" s="57"/>
      <c r="G42" s="57"/>
      <c r="H42" s="57"/>
      <c r="I42" s="57"/>
      <c r="J42" s="96"/>
      <c r="K42" s="96"/>
      <c r="L42" s="57"/>
      <c r="M42" s="57"/>
      <c r="N42" s="57"/>
      <c r="O42" s="57"/>
      <c r="P42" s="96"/>
      <c r="Q42" s="3"/>
    </row>
    <row r="43" spans="1:18">
      <c r="A43" s="56"/>
      <c r="B43" s="57"/>
      <c r="C43" s="57"/>
      <c r="D43" s="57"/>
      <c r="E43" s="57"/>
      <c r="F43" s="57"/>
      <c r="G43" s="57"/>
      <c r="H43" s="57"/>
      <c r="I43" s="57"/>
      <c r="J43" s="96"/>
      <c r="K43" s="96"/>
      <c r="L43" s="57"/>
      <c r="M43" s="57"/>
      <c r="N43" s="57"/>
      <c r="O43" s="57"/>
      <c r="P43" s="96"/>
      <c r="Q43" s="3"/>
    </row>
  </sheetData>
  <mergeCells count="24">
    <mergeCell ref="P8:P10"/>
    <mergeCell ref="N8:N10"/>
    <mergeCell ref="A8:A10"/>
    <mergeCell ref="C8:C10"/>
    <mergeCell ref="D8:D10"/>
    <mergeCell ref="E8:E10"/>
    <mergeCell ref="F8:F10"/>
    <mergeCell ref="G8:G9"/>
    <mergeCell ref="H8:H10"/>
    <mergeCell ref="O8:O10"/>
    <mergeCell ref="J8:J10"/>
    <mergeCell ref="B1:D1"/>
    <mergeCell ref="E1:F1"/>
    <mergeCell ref="B2:D2"/>
    <mergeCell ref="E2:F2"/>
    <mergeCell ref="M9:M10"/>
    <mergeCell ref="N5:O5"/>
    <mergeCell ref="B3:D3"/>
    <mergeCell ref="E3:F3"/>
    <mergeCell ref="I8:I10"/>
    <mergeCell ref="L8:M8"/>
    <mergeCell ref="K8:K10"/>
    <mergeCell ref="E7:F7"/>
    <mergeCell ref="L9:L10"/>
  </mergeCells>
  <phoneticPr fontId="0" type="noConversion"/>
  <conditionalFormatting sqref="M1">
    <cfRule type="cellIs" dxfId="0" priority="1" operator="notEqual">
      <formula>0</formula>
    </cfRule>
  </conditionalFormatting>
  <dataValidations xWindow="1027" yWindow="459" count="13">
    <dataValidation type="whole" operator="greaterThanOrEqual" allowBlank="1" showErrorMessage="1" errorTitle="Valore" error="Inserire un numero maggiore o uguale a 0 (zero)!" sqref="N40 N11:N37">
      <formula1>0</formula1>
      <formula2>0</formula2>
    </dataValidation>
    <dataValidation type="decimal" operator="greaterThanOrEqual" allowBlank="1" showErrorMessage="1" errorTitle="Valore" error="Inserire un numero maggiore o uguale a 0 (zero)!" sqref="H40:M40 H11:K11 K21:K37 L11:M37 H12:J37">
      <formula1>0</formula1>
      <formula2>0</formula2>
    </dataValidation>
    <dataValidation type="textLength" operator="greaterThan" allowBlank="1" showErrorMessage="1" sqref="D40:E40 F22:F37">
      <formula1>1</formula1>
      <formula2>0</formula2>
    </dataValidation>
    <dataValidation type="textLength" operator="greaterThan" sqref="F40 G22:G37">
      <formula1>1</formula1>
      <formula2>0</formula2>
    </dataValidation>
    <dataValidation type="date" operator="greaterThanOrEqual" showErrorMessage="1" errorTitle="Data" error="Inserire una data superiore al 1/11/2000" sqref="B40 B11:B12">
      <formula1>36831</formula1>
      <formula2>0</formula2>
    </dataValidation>
    <dataValidation type="textLength" operator="greaterThan" allowBlank="1" sqref="C40 D11">
      <formula1>1</formula1>
      <formula2>0</formula2>
    </dataValidation>
    <dataValidation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operator="greaterThan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type="list" allowBlank="1" showInputMessage="1" showErrorMessage="1" sqref="E3:F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29" firstPageNumber="0" orientation="landscape" horizontalDpi="300" verticalDpi="300" r:id="rId1"/>
  <headerFooter alignWithMargins="0">
    <oddHeader>&amp;L&amp;"Gulim,Normale"&amp;36Hacking Team srl&amp;R&amp;"Gulim,Normale"&amp;28&amp;U   nota spese</oddHeader>
    <oddFooter>&amp;L&amp;"Gulim,Normale"&amp;24Firma Dipendente ___________________________________&amp;C&amp;"Gulim,Normale"&amp;24Firma Responsabile ___________________________________&amp;R&amp;"Gulim,Normale"&amp;28Pagina &amp;P di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5"/>
  <sheetViews>
    <sheetView tabSelected="1" view="pageBreakPreview" zoomScale="50" zoomScaleSheetLayoutView="50" workbookViewId="0">
      <pane ySplit="5" topLeftCell="A6" activePane="bottomLeft" state="frozen"/>
      <selection pane="bottomLeft" activeCell="R16" sqref="R16:R17"/>
    </sheetView>
  </sheetViews>
  <sheetFormatPr defaultRowHeight="18.75"/>
  <cols>
    <col min="1" max="1" width="6.7109375" style="1" customWidth="1"/>
    <col min="2" max="2" width="16.5703125" style="2" customWidth="1"/>
    <col min="3" max="3" width="27.7109375" style="2" customWidth="1"/>
    <col min="4" max="4" width="29.5703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8" customFormat="1" ht="65.25" customHeight="1">
      <c r="A1" s="4"/>
      <c r="B1" s="115" t="s">
        <v>0</v>
      </c>
      <c r="C1" s="115"/>
      <c r="D1" s="106" t="s">
        <v>44</v>
      </c>
      <c r="E1" s="106"/>
      <c r="F1" s="47">
        <v>41944</v>
      </c>
      <c r="G1" s="46" t="s">
        <v>59</v>
      </c>
      <c r="L1" s="8" t="s">
        <v>31</v>
      </c>
      <c r="M1" s="3">
        <f>+P1-N7</f>
        <v>0</v>
      </c>
      <c r="N1" s="5" t="s">
        <v>1</v>
      </c>
      <c r="O1" s="6"/>
      <c r="P1" s="53">
        <f>SUM(H7:M7)</f>
        <v>10</v>
      </c>
      <c r="Q1" s="3" t="s">
        <v>28</v>
      </c>
      <c r="R1" s="100">
        <f>SUM(R11:R20)</f>
        <v>8.09</v>
      </c>
    </row>
    <row r="2" spans="1:18" s="8" customFormat="1" ht="57.75" customHeight="1">
      <c r="A2" s="4"/>
      <c r="B2" s="105" t="s">
        <v>2</v>
      </c>
      <c r="C2" s="105"/>
      <c r="D2" s="106"/>
      <c r="E2" s="106"/>
      <c r="F2" s="9"/>
      <c r="G2" s="9"/>
      <c r="N2" s="10" t="s">
        <v>3</v>
      </c>
      <c r="O2" s="11"/>
      <c r="P2" s="12"/>
      <c r="Q2" s="3" t="s">
        <v>27</v>
      </c>
      <c r="R2" s="100"/>
    </row>
    <row r="3" spans="1:18" s="8" customFormat="1" ht="35.25" customHeight="1">
      <c r="A3" s="4"/>
      <c r="B3" s="105" t="s">
        <v>26</v>
      </c>
      <c r="C3" s="105"/>
      <c r="D3" s="106" t="s">
        <v>28</v>
      </c>
      <c r="E3" s="106"/>
      <c r="N3" s="10" t="s">
        <v>4</v>
      </c>
      <c r="O3" s="11"/>
      <c r="P3" s="58">
        <f>+O7</f>
        <v>10</v>
      </c>
      <c r="Q3" s="13"/>
      <c r="R3" s="100">
        <f>R1</f>
        <v>8.09</v>
      </c>
    </row>
    <row r="4" spans="1:18" s="8" customFormat="1" ht="35.25" customHeight="1" thickBot="1">
      <c r="A4" s="4"/>
      <c r="D4" s="14"/>
      <c r="E4" s="14"/>
      <c r="F4" s="10" t="s">
        <v>21</v>
      </c>
      <c r="G4" s="72">
        <v>1</v>
      </c>
      <c r="H4" s="15"/>
      <c r="I4" s="15"/>
      <c r="J4" s="2"/>
      <c r="K4" s="2"/>
      <c r="L4" s="2"/>
      <c r="M4" s="2"/>
      <c r="N4" s="16" t="s">
        <v>5</v>
      </c>
      <c r="O4" s="17"/>
      <c r="P4" s="18"/>
      <c r="Q4" s="13"/>
      <c r="R4" s="100"/>
    </row>
    <row r="5" spans="1:18" s="8" customFormat="1" ht="43.5" customHeight="1" thickTop="1" thickBot="1">
      <c r="A5" s="4"/>
      <c r="B5" s="19" t="s">
        <v>6</v>
      </c>
      <c r="C5" s="20"/>
      <c r="D5" s="55">
        <v>1</v>
      </c>
      <c r="E5" s="14"/>
      <c r="F5" s="10" t="s">
        <v>7</v>
      </c>
      <c r="G5" s="72">
        <v>1.1100000000000001</v>
      </c>
      <c r="N5" s="104" t="s">
        <v>8</v>
      </c>
      <c r="O5" s="104"/>
      <c r="P5" s="54">
        <f>P1-P2-P3-P4</f>
        <v>0</v>
      </c>
      <c r="Q5" s="13"/>
      <c r="R5" s="100">
        <f>R1-R3</f>
        <v>0</v>
      </c>
    </row>
    <row r="6" spans="1:18" s="8" customFormat="1" ht="43.5" customHeight="1" thickTop="1" thickBot="1">
      <c r="A6" s="4"/>
      <c r="B6" s="52" t="s">
        <v>45</v>
      </c>
      <c r="C6" s="52"/>
      <c r="D6" s="14"/>
      <c r="E6" s="14"/>
      <c r="F6" s="10" t="s">
        <v>10</v>
      </c>
      <c r="G6" s="90">
        <v>11.11</v>
      </c>
      <c r="Q6" s="13"/>
    </row>
    <row r="7" spans="1:18" s="8" customFormat="1" ht="27" customHeight="1" thickTop="1" thickBot="1">
      <c r="A7" s="138" t="s">
        <v>30</v>
      </c>
      <c r="B7" s="139"/>
      <c r="C7" s="140"/>
      <c r="D7" s="143" t="s">
        <v>11</v>
      </c>
      <c r="E7" s="144"/>
      <c r="F7" s="144"/>
      <c r="G7" s="91">
        <f t="shared" ref="G7:O7" si="0">SUM(G11:G20)</f>
        <v>0</v>
      </c>
      <c r="H7" s="89">
        <f t="shared" si="0"/>
        <v>0</v>
      </c>
      <c r="I7" s="74">
        <f t="shared" si="0"/>
        <v>0</v>
      </c>
      <c r="J7" s="74">
        <f t="shared" si="0"/>
        <v>0</v>
      </c>
      <c r="K7" s="74">
        <f t="shared" si="0"/>
        <v>10</v>
      </c>
      <c r="L7" s="74">
        <f t="shared" si="0"/>
        <v>0</v>
      </c>
      <c r="M7" s="75">
        <f t="shared" si="0"/>
        <v>0</v>
      </c>
      <c r="N7" s="73">
        <f t="shared" si="0"/>
        <v>10</v>
      </c>
      <c r="O7" s="76">
        <f t="shared" si="0"/>
        <v>10</v>
      </c>
      <c r="P7" s="13">
        <f>+N7-SUM(H7:M7)</f>
        <v>0</v>
      </c>
    </row>
    <row r="8" spans="1:18" ht="36" customHeight="1" thickTop="1" thickBot="1">
      <c r="A8" s="122"/>
      <c r="B8" s="124" t="s">
        <v>12</v>
      </c>
      <c r="C8" s="124" t="s">
        <v>13</v>
      </c>
      <c r="D8" s="145" t="s">
        <v>25</v>
      </c>
      <c r="E8" s="124" t="s">
        <v>33</v>
      </c>
      <c r="F8" s="147" t="s">
        <v>32</v>
      </c>
      <c r="G8" s="148" t="s">
        <v>15</v>
      </c>
      <c r="H8" s="150" t="s">
        <v>16</v>
      </c>
      <c r="I8" s="108" t="s">
        <v>37</v>
      </c>
      <c r="J8" s="107" t="s">
        <v>39</v>
      </c>
      <c r="K8" s="107" t="s">
        <v>38</v>
      </c>
      <c r="L8" s="141" t="s">
        <v>22</v>
      </c>
      <c r="M8" s="142"/>
      <c r="N8" s="120" t="s">
        <v>17</v>
      </c>
      <c r="O8" s="132" t="s">
        <v>18</v>
      </c>
      <c r="P8" s="118" t="s">
        <v>19</v>
      </c>
      <c r="Q8" s="2"/>
      <c r="R8" s="133" t="s">
        <v>40</v>
      </c>
    </row>
    <row r="9" spans="1:18" ht="36" customHeight="1" thickTop="1" thickBot="1">
      <c r="A9" s="122"/>
      <c r="B9" s="124" t="s">
        <v>12</v>
      </c>
      <c r="C9" s="124"/>
      <c r="D9" s="146"/>
      <c r="E9" s="124"/>
      <c r="F9" s="147"/>
      <c r="G9" s="149"/>
      <c r="H9" s="150" t="s">
        <v>37</v>
      </c>
      <c r="I9" s="108" t="s">
        <v>37</v>
      </c>
      <c r="J9" s="108"/>
      <c r="K9" s="108" t="s">
        <v>36</v>
      </c>
      <c r="L9" s="113" t="s">
        <v>23</v>
      </c>
      <c r="M9" s="137" t="s">
        <v>24</v>
      </c>
      <c r="N9" s="120"/>
      <c r="O9" s="132"/>
      <c r="P9" s="118"/>
      <c r="Q9" s="2"/>
      <c r="R9" s="134"/>
    </row>
    <row r="10" spans="1:18" ht="37.5" customHeight="1" thickTop="1" thickBot="1">
      <c r="A10" s="122"/>
      <c r="B10" s="124"/>
      <c r="C10" s="124"/>
      <c r="D10" s="146"/>
      <c r="E10" s="124"/>
      <c r="F10" s="147"/>
      <c r="G10" s="88" t="s">
        <v>20</v>
      </c>
      <c r="H10" s="150"/>
      <c r="I10" s="108"/>
      <c r="J10" s="108"/>
      <c r="K10" s="108"/>
      <c r="L10" s="136"/>
      <c r="M10" s="117"/>
      <c r="N10" s="120"/>
      <c r="O10" s="132"/>
      <c r="P10" s="118"/>
      <c r="Q10" s="2"/>
      <c r="R10" s="135"/>
    </row>
    <row r="11" spans="1:18" ht="30" customHeight="1" thickTop="1">
      <c r="A11" s="27">
        <v>1</v>
      </c>
      <c r="B11" s="45">
        <v>41890</v>
      </c>
      <c r="C11" s="98" t="s">
        <v>46</v>
      </c>
      <c r="D11" s="30" t="s">
        <v>47</v>
      </c>
      <c r="E11" s="30"/>
      <c r="F11" s="31" t="s">
        <v>48</v>
      </c>
      <c r="G11" s="32"/>
      <c r="H11" s="33"/>
      <c r="I11" s="34"/>
      <c r="J11" s="35"/>
      <c r="K11" s="64">
        <v>10</v>
      </c>
      <c r="L11" s="36"/>
      <c r="M11" s="37"/>
      <c r="N11" s="38">
        <f>SUM(H11:M11)</f>
        <v>10</v>
      </c>
      <c r="O11" s="42">
        <v>10</v>
      </c>
      <c r="P11" s="40"/>
      <c r="Q11" s="2"/>
      <c r="R11" s="99">
        <v>8.09</v>
      </c>
    </row>
    <row r="12" spans="1:18" ht="30" customHeight="1">
      <c r="A12" s="41">
        <v>2</v>
      </c>
      <c r="B12" s="28"/>
      <c r="C12" s="98"/>
      <c r="D12" s="30"/>
      <c r="E12" s="30"/>
      <c r="F12" s="31"/>
      <c r="G12" s="32"/>
      <c r="H12" s="33"/>
      <c r="I12" s="34"/>
      <c r="J12" s="35"/>
      <c r="K12" s="64"/>
      <c r="L12" s="36"/>
      <c r="M12" s="37"/>
      <c r="N12" s="38">
        <f t="shared" ref="N12" si="1">SUM(H12:M12)</f>
        <v>0</v>
      </c>
      <c r="O12" s="42"/>
      <c r="P12" s="40"/>
      <c r="Q12" s="2"/>
      <c r="R12" s="103"/>
    </row>
    <row r="13" spans="1:18" ht="30" customHeight="1">
      <c r="A13" s="41">
        <v>3</v>
      </c>
      <c r="B13" s="28"/>
      <c r="C13" s="98"/>
      <c r="D13" s="30"/>
      <c r="E13" s="30"/>
      <c r="F13" s="31"/>
      <c r="G13" s="32"/>
      <c r="H13" s="33"/>
      <c r="I13" s="34"/>
      <c r="J13" s="35"/>
      <c r="K13" s="64"/>
      <c r="L13" s="36"/>
      <c r="M13" s="37"/>
      <c r="N13" s="38">
        <f t="shared" ref="N13:N20" si="2">SUM(H13:M13)</f>
        <v>0</v>
      </c>
      <c r="O13" s="42"/>
      <c r="P13" s="40"/>
      <c r="Q13" s="2"/>
      <c r="R13" s="68"/>
    </row>
    <row r="14" spans="1:18" ht="30" customHeight="1">
      <c r="A14" s="41">
        <v>4</v>
      </c>
      <c r="B14" s="28"/>
      <c r="C14" s="98"/>
      <c r="D14" s="30"/>
      <c r="E14" s="30"/>
      <c r="F14" s="31"/>
      <c r="G14" s="32"/>
      <c r="H14" s="33"/>
      <c r="I14" s="34"/>
      <c r="J14" s="35"/>
      <c r="K14" s="64"/>
      <c r="L14" s="36"/>
      <c r="M14" s="37"/>
      <c r="N14" s="38">
        <f t="shared" si="2"/>
        <v>0</v>
      </c>
      <c r="O14" s="42"/>
      <c r="P14" s="40"/>
      <c r="Q14" s="2"/>
      <c r="R14" s="69"/>
    </row>
    <row r="15" spans="1:18" ht="30" customHeight="1">
      <c r="A15" s="41">
        <v>5</v>
      </c>
      <c r="B15" s="28"/>
      <c r="C15" s="98"/>
      <c r="D15" s="30"/>
      <c r="E15" s="30"/>
      <c r="F15" s="31"/>
      <c r="G15" s="32"/>
      <c r="H15" s="33"/>
      <c r="I15" s="34"/>
      <c r="J15" s="35"/>
      <c r="K15" s="64"/>
      <c r="L15" s="36"/>
      <c r="M15" s="37"/>
      <c r="N15" s="38">
        <f t="shared" si="2"/>
        <v>0</v>
      </c>
      <c r="O15" s="42"/>
      <c r="P15" s="40"/>
      <c r="Q15" s="2"/>
      <c r="R15" s="70"/>
    </row>
    <row r="16" spans="1:18" ht="30" customHeight="1">
      <c r="A16" s="41">
        <v>6</v>
      </c>
      <c r="B16" s="28"/>
      <c r="C16" s="29"/>
      <c r="D16" s="30"/>
      <c r="E16" s="30"/>
      <c r="F16" s="31"/>
      <c r="G16" s="32"/>
      <c r="H16" s="33"/>
      <c r="I16" s="34"/>
      <c r="J16" s="35"/>
      <c r="K16" s="64"/>
      <c r="L16" s="36"/>
      <c r="M16" s="37"/>
      <c r="N16" s="38">
        <f t="shared" si="2"/>
        <v>0</v>
      </c>
      <c r="O16" s="42"/>
      <c r="P16" s="40"/>
      <c r="Q16" s="2"/>
      <c r="R16" s="69"/>
    </row>
    <row r="17" spans="1:18" ht="30" customHeight="1">
      <c r="A17" s="41">
        <v>7</v>
      </c>
      <c r="B17" s="28"/>
      <c r="C17" s="29"/>
      <c r="D17" s="30"/>
      <c r="E17" s="30"/>
      <c r="F17" s="31"/>
      <c r="G17" s="32"/>
      <c r="H17" s="33"/>
      <c r="I17" s="34"/>
      <c r="J17" s="35"/>
      <c r="K17" s="64"/>
      <c r="L17" s="36"/>
      <c r="M17" s="37"/>
      <c r="N17" s="38">
        <f t="shared" si="2"/>
        <v>0</v>
      </c>
      <c r="O17" s="42"/>
      <c r="P17" s="40"/>
      <c r="Q17" s="2"/>
      <c r="R17" s="69"/>
    </row>
    <row r="18" spans="1:18" ht="30" customHeight="1">
      <c r="A18" s="41">
        <v>8</v>
      </c>
      <c r="B18" s="28"/>
      <c r="C18" s="29"/>
      <c r="D18" s="30"/>
      <c r="E18" s="30"/>
      <c r="F18" s="31"/>
      <c r="G18" s="32"/>
      <c r="H18" s="33"/>
      <c r="I18" s="34"/>
      <c r="J18" s="35"/>
      <c r="K18" s="64"/>
      <c r="L18" s="36"/>
      <c r="M18" s="37"/>
      <c r="N18" s="38">
        <f t="shared" si="2"/>
        <v>0</v>
      </c>
      <c r="O18" s="42"/>
      <c r="P18" s="40"/>
      <c r="Q18" s="2"/>
      <c r="R18" s="69"/>
    </row>
    <row r="19" spans="1:18" ht="30" customHeight="1">
      <c r="A19" s="41">
        <v>9</v>
      </c>
      <c r="B19" s="28"/>
      <c r="C19" s="43"/>
      <c r="D19" s="30"/>
      <c r="E19" s="30"/>
      <c r="F19" s="44"/>
      <c r="G19" s="32"/>
      <c r="H19" s="33"/>
      <c r="I19" s="34"/>
      <c r="J19" s="35"/>
      <c r="K19" s="64"/>
      <c r="L19" s="36"/>
      <c r="M19" s="37"/>
      <c r="N19" s="38">
        <f t="shared" si="2"/>
        <v>0</v>
      </c>
      <c r="O19" s="42"/>
      <c r="P19" s="40" t="str">
        <f t="shared" ref="P19:P20" si="3">IF(F19="Milano","X","")</f>
        <v/>
      </c>
      <c r="Q19" s="2"/>
      <c r="R19" s="69"/>
    </row>
    <row r="20" spans="1:18" ht="30" customHeight="1">
      <c r="A20" s="41">
        <v>10</v>
      </c>
      <c r="B20" s="28"/>
      <c r="C20" s="43"/>
      <c r="D20" s="30"/>
      <c r="E20" s="30"/>
      <c r="F20" s="44"/>
      <c r="G20" s="32"/>
      <c r="H20" s="33"/>
      <c r="I20" s="34"/>
      <c r="J20" s="35"/>
      <c r="K20" s="64"/>
      <c r="L20" s="36"/>
      <c r="M20" s="37"/>
      <c r="N20" s="38">
        <f t="shared" si="2"/>
        <v>0</v>
      </c>
      <c r="O20" s="42"/>
      <c r="P20" s="40" t="str">
        <f t="shared" si="3"/>
        <v/>
      </c>
      <c r="Q20" s="2"/>
      <c r="R20" s="69"/>
    </row>
    <row r="21" spans="1:18">
      <c r="A21" s="56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</row>
    <row r="22" spans="1:18">
      <c r="A22" s="77"/>
      <c r="B22" s="78"/>
      <c r="C22" s="79"/>
      <c r="D22" s="80"/>
      <c r="E22" s="80"/>
      <c r="F22" s="81"/>
      <c r="G22" s="82"/>
      <c r="H22" s="83"/>
      <c r="I22" s="84"/>
      <c r="J22" s="84"/>
      <c r="K22" s="84"/>
      <c r="L22" s="84"/>
      <c r="M22" s="84"/>
      <c r="N22" s="85"/>
      <c r="O22" s="86"/>
      <c r="P22" s="87"/>
    </row>
    <row r="23" spans="1:18">
      <c r="A23" s="56"/>
      <c r="B23" s="71" t="s">
        <v>41</v>
      </c>
      <c r="C23" s="71"/>
      <c r="D23" s="71"/>
      <c r="E23" s="57"/>
      <c r="F23" s="57"/>
      <c r="G23" s="71" t="s">
        <v>43</v>
      </c>
      <c r="H23" s="71"/>
      <c r="I23" s="71"/>
      <c r="J23" s="57"/>
      <c r="K23" s="57"/>
      <c r="L23" s="71" t="s">
        <v>42</v>
      </c>
      <c r="M23" s="71"/>
      <c r="N23" s="71"/>
      <c r="O23" s="57"/>
      <c r="P23" s="87"/>
    </row>
    <row r="24" spans="1:18">
      <c r="A24" s="56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87"/>
    </row>
    <row r="25" spans="1:18">
      <c r="A25" s="56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</row>
  </sheetData>
  <mergeCells count="27">
    <mergeCell ref="N8:N10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K8:K10"/>
    <mergeCell ref="R8:R10"/>
    <mergeCell ref="B1:C1"/>
    <mergeCell ref="D1:E1"/>
    <mergeCell ref="B2:C2"/>
    <mergeCell ref="D2:E2"/>
    <mergeCell ref="B3:C3"/>
    <mergeCell ref="D3:E3"/>
    <mergeCell ref="O8:O10"/>
    <mergeCell ref="P8:P10"/>
    <mergeCell ref="L9:L10"/>
    <mergeCell ref="M9:M10"/>
    <mergeCell ref="N5:O5"/>
    <mergeCell ref="A7:C7"/>
    <mergeCell ref="I8:I10"/>
    <mergeCell ref="J8:J10"/>
    <mergeCell ref="L8:M8"/>
  </mergeCells>
  <conditionalFormatting sqref="M1">
    <cfRule type="cellIs" dxfId="1" priority="1" operator="notEqual">
      <formula>0</formula>
    </cfRule>
  </conditionalFormatting>
  <dataValidations count="12">
    <dataValidation type="textLength" operator="greaterThan" allowBlank="1" sqref="C22 C11">
      <formula1>1</formula1>
      <formula2>0</formula2>
    </dataValidation>
    <dataValidation type="date" operator="greaterThanOrEqual" showErrorMessage="1" errorTitle="Data" error="Inserire una data superiore al 1/11/2000" sqref="B22 B11">
      <formula1>36831</formula1>
      <formula2>0</formula2>
    </dataValidation>
    <dataValidation type="textLength" operator="greaterThan" sqref="F22 F19:F20">
      <formula1>1</formula1>
      <formula2>0</formula2>
    </dataValidation>
    <dataValidation type="textLength" operator="greaterThan" allowBlank="1" showErrorMessage="1" sqref="D22:E22 E19:E20">
      <formula1>1</formula1>
      <formula2>0</formula2>
    </dataValidation>
    <dataValidation type="whole" operator="greaterThanOrEqual" allowBlank="1" showErrorMessage="1" errorTitle="Valore" error="Inserire un numero maggiore o uguale a 0 (zero)!" sqref="N22 N11:N20">
      <formula1>0</formula1>
      <formula2>0</formula2>
    </dataValidation>
    <dataValidation type="decimal" operator="greaterThanOrEqual" allowBlank="1" showErrorMessage="1" errorTitle="Valore" error="Inserire un numero maggiore o uguale a 0 (zero)!" sqref="H22:M22 M18:M20 J12:L20 I17:I20 H11:H20 J11:M11">
      <formula1>0</formula1>
      <formula2>0</formula2>
    </dataValidation>
    <dataValidation type="list" allowBlank="1" showInputMessage="1" showErrorMessage="1" sqref="D3:E3">
      <formula1>$Q$1:$Q$2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31" firstPageNumber="0" orientation="landscape" horizontalDpi="300" verticalDpi="300" r:id="rId1"/>
  <headerFooter alignWithMargins="0">
    <oddHeader>&amp;L&amp;"Gulim,Regular"&amp;36Hacking Team srl&amp;R&amp;"Gulim,Regular"&amp;28&amp;Unota spese</oddHeader>
    <oddFooter>Pagina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Nota Spese Italia</vt:lpstr>
      <vt:lpstr>Nota Spese USD</vt:lpstr>
      <vt:lpstr>'Nota Spese Italia'!Print_Area</vt:lpstr>
      <vt:lpstr>'Nota Spese USD'!Print_Area</vt:lpstr>
      <vt:lpstr>'Nota Spese Italia'!Print_Titles</vt:lpstr>
      <vt:lpstr>'Nota Spese USD'!Print_Titles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Simonetta</cp:lastModifiedBy>
  <cp:revision>1</cp:revision>
  <cp:lastPrinted>2014-12-09T16:14:15Z</cp:lastPrinted>
  <dcterms:created xsi:type="dcterms:W3CDTF">2007-03-06T14:42:56Z</dcterms:created>
  <dcterms:modified xsi:type="dcterms:W3CDTF">2014-12-09T16:15:07Z</dcterms:modified>
</cp:coreProperties>
</file>