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Italia" sheetId="1" r:id="rId1"/>
    <sheet name="Nota Spese USD" sheetId="3" r:id="rId2"/>
    <sheet name="Nota Spese SGD" sheetId="4" r:id="rId3"/>
  </sheets>
  <definedNames>
    <definedName name="_xlnm.Print_Area" localSheetId="0">'Nota Spese Italia'!$A$1:$S$31</definedName>
    <definedName name="_xlnm.Print_Area" localSheetId="1">'Nota Spese USD'!$A$1:$R$25</definedName>
    <definedName name="_xlnm.Print_Titles" localSheetId="0">'Nota Spese Italia'!$7:$10</definedName>
    <definedName name="_xlnm.Print_Titles" localSheetId="1">'Nota Spese USD'!$1:$10</definedName>
  </definedNames>
  <calcPr calcId="125725"/>
</workbook>
</file>

<file path=xl/calcChain.xml><?xml version="1.0" encoding="utf-8"?>
<calcChain xmlns="http://schemas.openxmlformats.org/spreadsheetml/2006/main">
  <c r="P20" i="4"/>
  <c r="N20"/>
  <c r="P19"/>
  <c r="N19"/>
  <c r="N18"/>
  <c r="N17"/>
  <c r="N16"/>
  <c r="N15"/>
  <c r="N14"/>
  <c r="N13"/>
  <c r="N12"/>
  <c r="N11"/>
  <c r="O7"/>
  <c r="P3" s="1"/>
  <c r="M7"/>
  <c r="L7"/>
  <c r="K7"/>
  <c r="J7"/>
  <c r="I7"/>
  <c r="H7"/>
  <c r="G7"/>
  <c r="R1"/>
  <c r="N7" l="1"/>
  <c r="P7" s="1"/>
  <c r="P1"/>
  <c r="P5" s="1"/>
  <c r="R3"/>
  <c r="R5" s="1"/>
  <c r="R1" i="3"/>
  <c r="M1" i="4" l="1"/>
  <c r="R3" i="3"/>
  <c r="R5" s="1"/>
  <c r="N19" i="1"/>
  <c r="N20"/>
  <c r="N21"/>
  <c r="N17"/>
  <c r="N18"/>
  <c r="N15"/>
  <c r="N16"/>
  <c r="N25"/>
  <c r="N24"/>
  <c r="N12" i="3"/>
  <c r="N7" s="1"/>
  <c r="N11"/>
  <c r="O7"/>
  <c r="P3" s="1"/>
  <c r="M7"/>
  <c r="L7"/>
  <c r="J7"/>
  <c r="I7"/>
  <c r="G7" i="1"/>
  <c r="O7"/>
  <c r="P3" s="1"/>
  <c r="M7"/>
  <c r="L7"/>
  <c r="K7"/>
  <c r="J7"/>
  <c r="I7"/>
  <c r="N11"/>
  <c r="K7" i="3"/>
  <c r="P1" s="1"/>
  <c r="M1" s="1"/>
  <c r="G7"/>
  <c r="N13" i="1"/>
  <c r="H7" i="3"/>
  <c r="N20"/>
  <c r="H7" i="1"/>
  <c r="N23"/>
  <c r="N22"/>
  <c r="N14"/>
  <c r="N12"/>
  <c r="P20" i="3"/>
  <c r="P19"/>
  <c r="N19"/>
  <c r="N18"/>
  <c r="N17"/>
  <c r="N16"/>
  <c r="N15"/>
  <c r="N14"/>
  <c r="N13"/>
  <c r="P7" l="1"/>
  <c r="P1" i="1"/>
  <c r="P5" s="1"/>
  <c r="P5" i="3"/>
  <c r="N7" i="1"/>
  <c r="M1" l="1"/>
  <c r="P7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<sst xmlns="http://schemas.openxmlformats.org/spreadsheetml/2006/main" count="168" uniqueCount="62">
  <si>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</si>
  <si>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</si>
  <si>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</si>
  <si>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</si>
  <si>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</si>
  <si>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</si>
  <si>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</si>
  <si>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</si>
  <si>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</si>
  <si>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</si>
  <si>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</si>
  <si>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</si>
  <si>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</si>
  <si>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</si>
  <si>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</si>
  <si>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</si>
  <si>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</si>
  <si>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</si>
  <si>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</si>
  <si>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</si>
  <si>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</si>
  <si>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</si>
  <si>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</si>
  <si>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</si>
  <si>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</si>
  <si>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</si>
  <si>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</si>
  <si>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</si>
  <si>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</si>
  <si>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</si>
  <si>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</si>
  <si>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</si>
  <si>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</si>
  <si>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</si>
  <si>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</si>
  <si>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</si>
  <si>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</si>
  <si>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</si>
  <si>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</si>
  <si>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</si>
  <si>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</si>
  <si>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</si>
  <si>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</si>
  <si>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</si>
  <si>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David Vincenzetti</t>
  </si>
  <si>
    <t>(importi in Valuta USD)</t>
  </si>
  <si>
    <t>UCG</t>
  </si>
  <si>
    <t>Enom</t>
  </si>
  <si>
    <t>USD</t>
  </si>
  <si>
    <t>Pranzo</t>
  </si>
  <si>
    <t>CartaSì</t>
  </si>
  <si>
    <t>Amazon</t>
  </si>
  <si>
    <t>09_01</t>
  </si>
  <si>
    <t>Contanti</t>
  </si>
  <si>
    <t>Colazione</t>
  </si>
  <si>
    <t>Taxi</t>
  </si>
  <si>
    <t>HW uso interno</t>
  </si>
  <si>
    <t>09_02</t>
  </si>
  <si>
    <t>09_03</t>
  </si>
  <si>
    <t>(importi in Valuta SGD)</t>
  </si>
  <si>
    <t>SGD</t>
  </si>
  <si>
    <t>Miscellaneous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</si>
</sst>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0" fontId="2" fillId="0" borderId="64" xfId="0" applyNumberFormat="1" applyFont="1" applyFill="1" applyBorder="1" applyAlignment="1" applyProtection="1">
      <alignment vertical="center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5" borderId="30" xfId="0" applyNumberFormat="1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tabSelected="1" view="pageBreakPreview" zoomScale="50" zoomScaleSheetLayoutView="50" workbookViewId="0">
      <pane ySplit="5" topLeftCell="A6" activePane="bottomLeft" state="frozen"/>
      <selection pane="bottomLeft" activeCell="D21" sqref="D21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1" t="s">
        <v>0</v>
      </c>
      <c r="C1" s="121"/>
      <c r="D1" s="121"/>
      <c r="E1" s="122" t="s">
        <v>44</v>
      </c>
      <c r="F1" s="122"/>
      <c r="G1" s="47">
        <v>41883</v>
      </c>
      <c r="H1" s="46" t="s">
        <v>52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1382.3500000000001</v>
      </c>
      <c r="Q1" s="101"/>
    </row>
    <row r="2" spans="1:19" s="8" customFormat="1" ht="35.25" customHeight="1">
      <c r="A2" s="4"/>
      <c r="B2" s="123" t="s">
        <v>2</v>
      </c>
      <c r="C2" s="123"/>
      <c r="D2" s="123"/>
      <c r="E2" s="122"/>
      <c r="F2" s="122"/>
      <c r="G2" s="9"/>
      <c r="H2" s="9"/>
      <c r="N2" s="10" t="s">
        <v>3</v>
      </c>
      <c r="O2" s="11"/>
      <c r="P2" s="12"/>
      <c r="Q2" s="101"/>
    </row>
    <row r="3" spans="1:19" s="8" customFormat="1" ht="35.25" customHeight="1">
      <c r="A3" s="4"/>
      <c r="B3" s="123" t="s">
        <v>26</v>
      </c>
      <c r="C3" s="123"/>
      <c r="D3" s="123"/>
      <c r="E3" s="122" t="s">
        <v>28</v>
      </c>
      <c r="F3" s="122"/>
      <c r="N3" s="10" t="s">
        <v>4</v>
      </c>
      <c r="O3" s="11"/>
      <c r="P3" s="12">
        <f>+O7</f>
        <v>1377.45</v>
      </c>
      <c r="Q3" s="102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02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13</v>
      </c>
      <c r="F5" s="14"/>
      <c r="G5" s="10" t="s">
        <v>7</v>
      </c>
      <c r="H5" s="21">
        <v>1.1100000000000001</v>
      </c>
      <c r="N5" s="126" t="s">
        <v>8</v>
      </c>
      <c r="O5" s="126"/>
      <c r="P5" s="22">
        <f>P1-P2-P3-P4</f>
        <v>4.9000000000000909</v>
      </c>
      <c r="Q5" s="102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29</v>
      </c>
      <c r="E7" s="129" t="s">
        <v>11</v>
      </c>
      <c r="F7" s="130"/>
      <c r="G7" s="25">
        <f>SUM(G11:G25)</f>
        <v>0</v>
      </c>
      <c r="H7" s="25">
        <f>SUM(H11:H25)</f>
        <v>0</v>
      </c>
      <c r="I7" s="61">
        <f>SUM(I11:I25)</f>
        <v>0</v>
      </c>
      <c r="J7" s="66">
        <f>SUM(J11:J25)</f>
        <v>117.6</v>
      </c>
      <c r="K7" s="62">
        <f>SUM(K11:K25)</f>
        <v>809.85</v>
      </c>
      <c r="L7" s="62">
        <f>SUM(L11:L25)</f>
        <v>450</v>
      </c>
      <c r="M7" s="62">
        <f>SUM(M11:M25)</f>
        <v>4.9000000000000004</v>
      </c>
      <c r="N7" s="62">
        <f>SUM(N11:N25)</f>
        <v>1382.35</v>
      </c>
      <c r="O7" s="63">
        <f>SUM(O11:O25)</f>
        <v>1377.45</v>
      </c>
      <c r="P7" s="13">
        <f>+N7-SUM(I7:M7)</f>
        <v>0</v>
      </c>
    </row>
    <row r="8" spans="1:19" ht="36" customHeight="1" thickTop="1" thickBot="1">
      <c r="A8" s="107"/>
      <c r="B8" s="60"/>
      <c r="C8" s="109" t="s">
        <v>13</v>
      </c>
      <c r="D8" s="111" t="s">
        <v>25</v>
      </c>
      <c r="E8" s="110" t="s">
        <v>14</v>
      </c>
      <c r="F8" s="112" t="s">
        <v>34</v>
      </c>
      <c r="G8" s="113" t="s">
        <v>15</v>
      </c>
      <c r="H8" s="114" t="s">
        <v>16</v>
      </c>
      <c r="I8" s="119" t="s">
        <v>37</v>
      </c>
      <c r="J8" s="119" t="s">
        <v>39</v>
      </c>
      <c r="K8" s="119" t="s">
        <v>38</v>
      </c>
      <c r="L8" s="127" t="s">
        <v>35</v>
      </c>
      <c r="M8" s="128"/>
      <c r="N8" s="105" t="s">
        <v>17</v>
      </c>
      <c r="O8" s="117" t="s">
        <v>18</v>
      </c>
      <c r="P8" s="104" t="s">
        <v>19</v>
      </c>
      <c r="R8" s="2"/>
    </row>
    <row r="9" spans="1:19" ht="36" customHeight="1" thickTop="1" thickBot="1">
      <c r="A9" s="108"/>
      <c r="B9" s="60" t="s">
        <v>12</v>
      </c>
      <c r="C9" s="110"/>
      <c r="D9" s="110"/>
      <c r="E9" s="110"/>
      <c r="F9" s="112"/>
      <c r="G9" s="113"/>
      <c r="H9" s="115"/>
      <c r="I9" s="120" t="s">
        <v>37</v>
      </c>
      <c r="J9" s="120"/>
      <c r="K9" s="120" t="s">
        <v>36</v>
      </c>
      <c r="L9" s="131" t="s">
        <v>23</v>
      </c>
      <c r="M9" s="124" t="s">
        <v>24</v>
      </c>
      <c r="N9" s="106"/>
      <c r="O9" s="118"/>
      <c r="P9" s="104"/>
      <c r="R9" s="2"/>
    </row>
    <row r="10" spans="1:19" ht="37.5" customHeight="1" thickTop="1" thickBot="1">
      <c r="A10" s="108"/>
      <c r="B10" s="51"/>
      <c r="C10" s="110"/>
      <c r="D10" s="110"/>
      <c r="E10" s="110"/>
      <c r="F10" s="112"/>
      <c r="G10" s="26" t="s">
        <v>20</v>
      </c>
      <c r="H10" s="116"/>
      <c r="I10" s="120"/>
      <c r="J10" s="120"/>
      <c r="K10" s="120"/>
      <c r="L10" s="132"/>
      <c r="M10" s="125"/>
      <c r="N10" s="106"/>
      <c r="O10" s="118"/>
      <c r="P10" s="104"/>
      <c r="R10" s="2"/>
    </row>
    <row r="11" spans="1:19" ht="30" customHeight="1" thickTop="1">
      <c r="A11" s="27">
        <v>1</v>
      </c>
      <c r="B11" s="45">
        <v>41909</v>
      </c>
      <c r="C11" s="97" t="s">
        <v>53</v>
      </c>
      <c r="D11" s="43" t="s">
        <v>54</v>
      </c>
      <c r="E11" s="65"/>
      <c r="F11" s="65"/>
      <c r="G11" s="92"/>
      <c r="H11" s="95"/>
      <c r="I11" s="67"/>
      <c r="J11" s="67"/>
      <c r="K11" s="34"/>
      <c r="L11" s="35"/>
      <c r="M11" s="36">
        <v>4.9000000000000004</v>
      </c>
      <c r="N11" s="38">
        <f>SUM(H11:M11)</f>
        <v>4.9000000000000004</v>
      </c>
      <c r="O11" s="39"/>
      <c r="P11" s="40"/>
      <c r="R11" s="2"/>
    </row>
    <row r="12" spans="1:19" ht="30" customHeight="1">
      <c r="A12" s="41">
        <v>2</v>
      </c>
      <c r="B12" s="45">
        <v>41912</v>
      </c>
      <c r="C12" s="97" t="s">
        <v>50</v>
      </c>
      <c r="D12" s="29" t="s">
        <v>49</v>
      </c>
      <c r="E12" s="65"/>
      <c r="F12" s="65"/>
      <c r="G12" s="93"/>
      <c r="H12" s="95"/>
      <c r="I12" s="67"/>
      <c r="J12" s="67"/>
      <c r="K12" s="34"/>
      <c r="L12" s="35">
        <v>80</v>
      </c>
      <c r="M12" s="36"/>
      <c r="N12" s="38">
        <f>SUM(H12:M12)</f>
        <v>80</v>
      </c>
      <c r="O12" s="42">
        <v>80</v>
      </c>
      <c r="P12" s="40"/>
      <c r="R12" s="2"/>
    </row>
    <row r="13" spans="1:19" ht="30" customHeight="1">
      <c r="A13" s="41">
        <v>3</v>
      </c>
      <c r="B13" s="28">
        <v>41887</v>
      </c>
      <c r="C13" s="97" t="s">
        <v>50</v>
      </c>
      <c r="D13" s="29" t="s">
        <v>49</v>
      </c>
      <c r="E13" s="65"/>
      <c r="F13" s="65"/>
      <c r="G13" s="93"/>
      <c r="H13" s="95"/>
      <c r="I13" s="67"/>
      <c r="J13" s="67"/>
      <c r="K13" s="34"/>
      <c r="L13" s="35">
        <v>70</v>
      </c>
      <c r="M13" s="36"/>
      <c r="N13" s="38">
        <f>SUM(H13:M13)</f>
        <v>70</v>
      </c>
      <c r="O13" s="42">
        <v>70</v>
      </c>
      <c r="P13" s="40"/>
      <c r="R13" s="2"/>
    </row>
    <row r="14" spans="1:19" ht="30" customHeight="1">
      <c r="A14" s="41">
        <v>4</v>
      </c>
      <c r="B14" s="28">
        <v>41910</v>
      </c>
      <c r="C14" s="97" t="s">
        <v>50</v>
      </c>
      <c r="D14" s="29" t="s">
        <v>49</v>
      </c>
      <c r="E14" s="65"/>
      <c r="F14" s="65"/>
      <c r="G14" s="93"/>
      <c r="H14" s="95"/>
      <c r="I14" s="67"/>
      <c r="J14" s="67"/>
      <c r="K14" s="34"/>
      <c r="L14" s="35">
        <v>40</v>
      </c>
      <c r="M14" s="36"/>
      <c r="N14" s="38">
        <f>SUM(H14:M14)</f>
        <v>40</v>
      </c>
      <c r="O14" s="42">
        <v>40</v>
      </c>
      <c r="P14" s="40"/>
      <c r="R14" s="2"/>
    </row>
    <row r="15" spans="1:19" ht="30" customHeight="1">
      <c r="A15" s="41">
        <v>5</v>
      </c>
      <c r="B15" s="28">
        <v>41884</v>
      </c>
      <c r="C15" s="97" t="s">
        <v>50</v>
      </c>
      <c r="D15" s="29" t="s">
        <v>55</v>
      </c>
      <c r="E15" s="65"/>
      <c r="F15" s="65"/>
      <c r="G15" s="93"/>
      <c r="H15" s="95"/>
      <c r="I15" s="67"/>
      <c r="J15" s="67">
        <v>7.6</v>
      </c>
      <c r="K15" s="34"/>
      <c r="L15" s="35"/>
      <c r="M15" s="36"/>
      <c r="N15" s="38">
        <f>SUM(H15:M15)</f>
        <v>7.6</v>
      </c>
      <c r="O15" s="42">
        <v>7.6</v>
      </c>
      <c r="P15" s="40"/>
      <c r="R15" s="2"/>
    </row>
    <row r="16" spans="1:19" ht="30" customHeight="1">
      <c r="A16" s="41">
        <v>6</v>
      </c>
      <c r="B16" s="28">
        <v>41888</v>
      </c>
      <c r="C16" s="97" t="s">
        <v>50</v>
      </c>
      <c r="D16" s="29" t="s">
        <v>49</v>
      </c>
      <c r="E16" s="65"/>
      <c r="F16" s="65"/>
      <c r="G16" s="93"/>
      <c r="H16" s="95"/>
      <c r="I16" s="67"/>
      <c r="J16" s="67"/>
      <c r="K16" s="34"/>
      <c r="L16" s="35">
        <v>50</v>
      </c>
      <c r="M16" s="36"/>
      <c r="N16" s="38">
        <f t="shared" ref="N16" si="0">SUM(H16:M16)</f>
        <v>50</v>
      </c>
      <c r="O16" s="42">
        <v>50</v>
      </c>
      <c r="P16" s="40"/>
      <c r="R16" s="2"/>
    </row>
    <row r="17" spans="1:18" ht="30" customHeight="1">
      <c r="A17" s="41">
        <v>7</v>
      </c>
      <c r="B17" s="28">
        <v>41893</v>
      </c>
      <c r="C17" s="97" t="s">
        <v>50</v>
      </c>
      <c r="D17" s="29" t="s">
        <v>49</v>
      </c>
      <c r="E17" s="65"/>
      <c r="F17" s="65"/>
      <c r="G17" s="93"/>
      <c r="H17" s="95"/>
      <c r="I17" s="67"/>
      <c r="J17" s="67"/>
      <c r="K17" s="34"/>
      <c r="L17" s="35">
        <v>34</v>
      </c>
      <c r="M17" s="36"/>
      <c r="N17" s="38">
        <f t="shared" ref="N17:N18" si="1">SUM(H17:M17)</f>
        <v>34</v>
      </c>
      <c r="O17" s="42">
        <v>34</v>
      </c>
      <c r="P17" s="40"/>
      <c r="R17" s="2"/>
    </row>
    <row r="18" spans="1:18" ht="30" customHeight="1">
      <c r="A18" s="41">
        <v>8</v>
      </c>
      <c r="B18" s="28">
        <v>41894</v>
      </c>
      <c r="C18" s="97" t="s">
        <v>46</v>
      </c>
      <c r="D18" s="29" t="s">
        <v>49</v>
      </c>
      <c r="E18" s="65"/>
      <c r="F18" s="65"/>
      <c r="G18" s="93"/>
      <c r="H18" s="95"/>
      <c r="I18" s="67"/>
      <c r="J18" s="67"/>
      <c r="K18" s="34"/>
      <c r="L18" s="35">
        <v>70</v>
      </c>
      <c r="M18" s="36"/>
      <c r="N18" s="38">
        <f t="shared" si="1"/>
        <v>70</v>
      </c>
      <c r="O18" s="42">
        <v>70</v>
      </c>
      <c r="P18" s="40"/>
      <c r="R18" s="2"/>
    </row>
    <row r="19" spans="1:18" ht="30" customHeight="1">
      <c r="A19" s="41">
        <v>9</v>
      </c>
      <c r="B19" s="28">
        <v>41895</v>
      </c>
      <c r="C19" s="97" t="s">
        <v>50</v>
      </c>
      <c r="D19" s="29" t="s">
        <v>49</v>
      </c>
      <c r="E19" s="65"/>
      <c r="F19" s="65"/>
      <c r="G19" s="93"/>
      <c r="H19" s="95"/>
      <c r="I19" s="67"/>
      <c r="J19" s="67"/>
      <c r="K19" s="34"/>
      <c r="L19" s="35">
        <v>40</v>
      </c>
      <c r="M19" s="36"/>
      <c r="N19" s="38">
        <f t="shared" ref="N19:N23" si="2">SUM(H19:M19)</f>
        <v>40</v>
      </c>
      <c r="O19" s="42">
        <v>40</v>
      </c>
      <c r="P19" s="40"/>
      <c r="R19" s="2"/>
    </row>
    <row r="20" spans="1:18" ht="30" customHeight="1">
      <c r="A20" s="41">
        <v>10</v>
      </c>
      <c r="B20" s="28">
        <v>41911</v>
      </c>
      <c r="C20" s="97" t="s">
        <v>50</v>
      </c>
      <c r="D20" s="29" t="s">
        <v>55</v>
      </c>
      <c r="E20" s="65"/>
      <c r="F20" s="65"/>
      <c r="G20" s="93"/>
      <c r="H20" s="95"/>
      <c r="I20" s="67"/>
      <c r="J20" s="67">
        <v>10</v>
      </c>
      <c r="K20" s="34"/>
      <c r="L20" s="35"/>
      <c r="M20" s="36"/>
      <c r="N20" s="38">
        <f t="shared" si="2"/>
        <v>10</v>
      </c>
      <c r="O20" s="42">
        <v>10</v>
      </c>
      <c r="P20" s="40"/>
      <c r="R20" s="2"/>
    </row>
    <row r="21" spans="1:18" ht="30" customHeight="1">
      <c r="A21" s="41">
        <v>11</v>
      </c>
      <c r="B21" s="28">
        <v>41903</v>
      </c>
      <c r="C21" s="29" t="s">
        <v>46</v>
      </c>
      <c r="D21" s="43" t="s">
        <v>55</v>
      </c>
      <c r="E21" s="65"/>
      <c r="F21" s="65"/>
      <c r="G21" s="93"/>
      <c r="H21" s="95"/>
      <c r="I21" s="67"/>
      <c r="J21" s="67">
        <v>100</v>
      </c>
      <c r="K21" s="34"/>
      <c r="L21" s="35"/>
      <c r="M21" s="36"/>
      <c r="N21" s="38">
        <f t="shared" si="2"/>
        <v>100</v>
      </c>
      <c r="O21" s="42">
        <v>100</v>
      </c>
      <c r="P21" s="40"/>
      <c r="R21" s="2"/>
    </row>
    <row r="22" spans="1:18" ht="30" customHeight="1">
      <c r="A22" s="41">
        <v>12</v>
      </c>
      <c r="B22" s="28">
        <v>41911</v>
      </c>
      <c r="C22" s="97" t="s">
        <v>50</v>
      </c>
      <c r="D22" s="43" t="s">
        <v>49</v>
      </c>
      <c r="E22" s="65"/>
      <c r="F22" s="65"/>
      <c r="G22" s="94"/>
      <c r="H22" s="95"/>
      <c r="I22" s="67"/>
      <c r="J22" s="67"/>
      <c r="K22" s="34"/>
      <c r="L22" s="35">
        <v>66</v>
      </c>
      <c r="M22" s="35"/>
      <c r="N22" s="38">
        <f t="shared" si="2"/>
        <v>66</v>
      </c>
      <c r="O22" s="42">
        <v>66</v>
      </c>
      <c r="P22" s="40"/>
      <c r="R22" s="2"/>
    </row>
    <row r="23" spans="1:18" ht="30" customHeight="1">
      <c r="A23" s="41">
        <v>13</v>
      </c>
      <c r="B23" s="28">
        <v>41901</v>
      </c>
      <c r="C23" s="29" t="s">
        <v>46</v>
      </c>
      <c r="D23" s="43" t="s">
        <v>56</v>
      </c>
      <c r="E23" s="65"/>
      <c r="F23" s="65"/>
      <c r="G23" s="94"/>
      <c r="H23" s="95"/>
      <c r="I23" s="67"/>
      <c r="J23" s="67"/>
      <c r="K23" s="34">
        <v>809.85</v>
      </c>
      <c r="L23" s="35"/>
      <c r="M23" s="35"/>
      <c r="N23" s="38">
        <f t="shared" si="2"/>
        <v>809.85</v>
      </c>
      <c r="O23" s="42">
        <v>809.85</v>
      </c>
      <c r="P23" s="40"/>
      <c r="R23" s="2"/>
    </row>
    <row r="24" spans="1:18" ht="30" customHeight="1">
      <c r="A24" s="41">
        <v>14</v>
      </c>
      <c r="B24" s="28"/>
      <c r="C24" s="29"/>
      <c r="D24" s="43"/>
      <c r="E24" s="65"/>
      <c r="F24" s="65"/>
      <c r="G24" s="94"/>
      <c r="H24" s="95"/>
      <c r="I24" s="67"/>
      <c r="J24" s="67"/>
      <c r="K24" s="34"/>
      <c r="L24" s="35"/>
      <c r="M24" s="35"/>
      <c r="N24" s="38">
        <f t="shared" ref="N24:N25" si="3">SUM(H24:M24)</f>
        <v>0</v>
      </c>
      <c r="O24" s="42"/>
      <c r="P24" s="40"/>
      <c r="R24" s="2"/>
    </row>
    <row r="25" spans="1:18" ht="30" customHeight="1">
      <c r="A25" s="41">
        <v>15</v>
      </c>
      <c r="B25" s="28"/>
      <c r="C25" s="29"/>
      <c r="D25" s="43"/>
      <c r="E25" s="65"/>
      <c r="F25" s="65"/>
      <c r="G25" s="94"/>
      <c r="H25" s="95"/>
      <c r="I25" s="67"/>
      <c r="J25" s="67"/>
      <c r="K25" s="34"/>
      <c r="L25" s="35"/>
      <c r="M25" s="35"/>
      <c r="N25" s="38">
        <f t="shared" si="3"/>
        <v>0</v>
      </c>
      <c r="O25" s="42"/>
      <c r="P25" s="40"/>
      <c r="R25" s="2"/>
    </row>
    <row r="27" spans="1:18">
      <c r="A27" s="56"/>
      <c r="B27" s="57"/>
      <c r="C27" s="57"/>
      <c r="D27" s="57"/>
      <c r="E27" s="57"/>
      <c r="F27" s="57"/>
      <c r="G27" s="57"/>
      <c r="H27" s="57"/>
      <c r="I27" s="57"/>
      <c r="J27" s="96"/>
      <c r="K27" s="96"/>
      <c r="L27" s="57"/>
      <c r="M27" s="57"/>
      <c r="N27" s="57"/>
      <c r="O27" s="57"/>
      <c r="P27" s="96"/>
      <c r="Q27" s="3"/>
    </row>
    <row r="28" spans="1:18">
      <c r="A28" s="77"/>
      <c r="B28" s="78"/>
      <c r="C28" s="79"/>
      <c r="D28" s="80"/>
      <c r="E28" s="80"/>
      <c r="F28" s="81"/>
      <c r="G28" s="82"/>
      <c r="H28" s="83"/>
      <c r="I28" s="84"/>
      <c r="J28" s="96"/>
      <c r="K28" s="96"/>
      <c r="L28" s="84"/>
      <c r="M28" s="84"/>
      <c r="N28" s="85"/>
      <c r="O28" s="86"/>
      <c r="P28" s="96"/>
      <c r="Q28" s="3"/>
    </row>
    <row r="29" spans="1:18">
      <c r="A29" s="56"/>
      <c r="B29" s="71"/>
      <c r="C29" s="71"/>
      <c r="D29" s="71"/>
      <c r="E29" s="57"/>
      <c r="F29" s="57"/>
      <c r="G29" s="71"/>
      <c r="H29" s="71"/>
      <c r="I29" s="71"/>
      <c r="J29" s="96"/>
      <c r="K29" s="96"/>
      <c r="L29" s="71"/>
      <c r="M29" s="71"/>
      <c r="N29" s="71"/>
      <c r="O29" s="57"/>
      <c r="P29" s="96"/>
      <c r="Q29" s="3"/>
    </row>
    <row r="30" spans="1:18">
      <c r="A30" s="56"/>
      <c r="B30" s="57"/>
      <c r="C30" s="57"/>
      <c r="D30" s="57"/>
      <c r="E30" s="57"/>
      <c r="F30" s="57"/>
      <c r="G30" s="57"/>
      <c r="H30" s="57"/>
      <c r="I30" s="57"/>
      <c r="J30" s="96"/>
      <c r="K30" s="96"/>
      <c r="L30" s="57"/>
      <c r="M30" s="57"/>
      <c r="N30" s="57"/>
      <c r="O30" s="57"/>
      <c r="P30" s="96"/>
      <c r="Q30" s="3"/>
    </row>
    <row r="31" spans="1:18">
      <c r="A31" s="56"/>
      <c r="B31" s="57"/>
      <c r="C31" s="57"/>
      <c r="D31" s="57"/>
      <c r="E31" s="57"/>
      <c r="F31" s="57"/>
      <c r="G31" s="57"/>
      <c r="H31" s="57"/>
      <c r="I31" s="57"/>
      <c r="J31" s="96"/>
      <c r="K31" s="96"/>
      <c r="L31" s="57"/>
      <c r="M31" s="57"/>
      <c r="N31" s="57"/>
      <c r="O31" s="57"/>
      <c r="P31" s="96"/>
      <c r="Q31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8 N11:N25">
      <formula1>0</formula1>
      <formula2>0</formula2>
    </dataValidation>
    <dataValidation type="decimal" operator="greaterThanOrEqual" allowBlank="1" showErrorMessage="1" errorTitle="Valore" error="Inserire un numero maggiore o uguale a 0 (zero)!" sqref="H28:M28 H12:J25 L11:M25 K21:K25 H11:K11">
      <formula1>0</formula1>
      <formula2>0</formula2>
    </dataValidation>
    <dataValidation type="textLength" operator="greaterThan" allowBlank="1" showErrorMessage="1" sqref="D28:E28 F22:F25">
      <formula1>1</formula1>
      <formula2>0</formula2>
    </dataValidation>
    <dataValidation type="textLength" operator="greaterThan" sqref="F28 G22:G25">
      <formula1>1</formula1>
      <formula2>0</formula2>
    </dataValidation>
    <dataValidation type="date" operator="greaterThanOrEqual" showErrorMessage="1" errorTitle="Data" error="Inserire una data superiore al 1/11/2000" sqref="B28 B11:B12">
      <formula1>36831</formula1>
      <formula2>0</formula2>
    </dataValidation>
    <dataValidation type="textLength" operator="greaterThan" allowBlank="1" sqref="C28 D1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zoomScale="50" zoomScaleSheetLayoutView="50" workbookViewId="0">
      <pane ySplit="5" topLeftCell="A6" activePane="bottomLeft" state="frozen"/>
      <selection pane="bottomLeft" sqref="A1:XFD1048576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1" t="s">
        <v>0</v>
      </c>
      <c r="C1" s="121"/>
      <c r="D1" s="122" t="s">
        <v>44</v>
      </c>
      <c r="E1" s="122"/>
      <c r="F1" s="47">
        <v>41883</v>
      </c>
      <c r="G1" s="46" t="s">
        <v>57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29.41</v>
      </c>
      <c r="Q1" s="3" t="s">
        <v>28</v>
      </c>
      <c r="R1" s="100">
        <f>SUM(R11:R15)</f>
        <v>22.94</v>
      </c>
    </row>
    <row r="2" spans="1:18" s="8" customFormat="1" ht="57.75" customHeight="1">
      <c r="A2" s="4"/>
      <c r="B2" s="123" t="s">
        <v>2</v>
      </c>
      <c r="C2" s="123"/>
      <c r="D2" s="122"/>
      <c r="E2" s="122"/>
      <c r="F2" s="9"/>
      <c r="G2" s="9"/>
      <c r="N2" s="10" t="s">
        <v>3</v>
      </c>
      <c r="O2" s="11"/>
      <c r="P2" s="12"/>
      <c r="Q2" s="3" t="s">
        <v>27</v>
      </c>
      <c r="R2" s="100"/>
    </row>
    <row r="3" spans="1:18" s="8" customFormat="1" ht="35.25" customHeight="1">
      <c r="A3" s="4"/>
      <c r="B3" s="123" t="s">
        <v>26</v>
      </c>
      <c r="C3" s="123"/>
      <c r="D3" s="122" t="s">
        <v>28</v>
      </c>
      <c r="E3" s="122"/>
      <c r="N3" s="10" t="s">
        <v>4</v>
      </c>
      <c r="O3" s="11"/>
      <c r="P3" s="58">
        <f>+O7</f>
        <v>29.41</v>
      </c>
      <c r="Q3" s="13"/>
      <c r="R3" s="100">
        <f>R1</f>
        <v>22.94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00"/>
    </row>
    <row r="5" spans="1:18" s="8" customFormat="1" ht="43.5" customHeight="1" thickTop="1" thickBot="1">
      <c r="A5" s="4"/>
      <c r="B5" s="19" t="s">
        <v>6</v>
      </c>
      <c r="C5" s="20"/>
      <c r="D5" s="55">
        <v>2</v>
      </c>
      <c r="E5" s="14"/>
      <c r="F5" s="10" t="s">
        <v>7</v>
      </c>
      <c r="G5" s="72">
        <v>1.1100000000000001</v>
      </c>
      <c r="N5" s="126" t="s">
        <v>8</v>
      </c>
      <c r="O5" s="126"/>
      <c r="P5" s="54">
        <f>P1-P2-P3-P4</f>
        <v>0</v>
      </c>
      <c r="Q5" s="13"/>
      <c r="R5" s="100">
        <f>R1-R3</f>
        <v>0</v>
      </c>
    </row>
    <row r="6" spans="1:18" s="8" customFormat="1" ht="43.5" customHeight="1" thickTop="1" thickBot="1">
      <c r="A6" s="4"/>
      <c r="B6" s="52" t="s">
        <v>45</v>
      </c>
      <c r="C6" s="52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46" t="s">
        <v>30</v>
      </c>
      <c r="B7" s="147"/>
      <c r="C7" s="148"/>
      <c r="D7" s="133" t="s">
        <v>11</v>
      </c>
      <c r="E7" s="134"/>
      <c r="F7" s="134"/>
      <c r="G7" s="91">
        <f t="shared" ref="G7:O7" si="0">SUM(G11:G20)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29.41</v>
      </c>
      <c r="L7" s="74">
        <f t="shared" si="0"/>
        <v>0</v>
      </c>
      <c r="M7" s="75">
        <f t="shared" si="0"/>
        <v>0</v>
      </c>
      <c r="N7" s="73">
        <f t="shared" si="0"/>
        <v>29.41</v>
      </c>
      <c r="O7" s="76">
        <f t="shared" si="0"/>
        <v>29.41</v>
      </c>
      <c r="P7" s="13">
        <f>+N7-SUM(H7:M7)</f>
        <v>0</v>
      </c>
    </row>
    <row r="8" spans="1:18" ht="36" customHeight="1" thickTop="1" thickBot="1">
      <c r="A8" s="108"/>
      <c r="B8" s="110" t="s">
        <v>12</v>
      </c>
      <c r="C8" s="110" t="s">
        <v>13</v>
      </c>
      <c r="D8" s="135" t="s">
        <v>25</v>
      </c>
      <c r="E8" s="110" t="s">
        <v>33</v>
      </c>
      <c r="F8" s="137" t="s">
        <v>32</v>
      </c>
      <c r="G8" s="138" t="s">
        <v>15</v>
      </c>
      <c r="H8" s="140" t="s">
        <v>16</v>
      </c>
      <c r="I8" s="120" t="s">
        <v>37</v>
      </c>
      <c r="J8" s="119" t="s">
        <v>39</v>
      </c>
      <c r="K8" s="119" t="s">
        <v>38</v>
      </c>
      <c r="L8" s="149" t="s">
        <v>22</v>
      </c>
      <c r="M8" s="150"/>
      <c r="N8" s="106" t="s">
        <v>17</v>
      </c>
      <c r="O8" s="118" t="s">
        <v>18</v>
      </c>
      <c r="P8" s="104" t="s">
        <v>19</v>
      </c>
      <c r="Q8" s="2"/>
      <c r="R8" s="141" t="s">
        <v>40</v>
      </c>
    </row>
    <row r="9" spans="1:18" ht="36" customHeight="1" thickTop="1" thickBot="1">
      <c r="A9" s="108"/>
      <c r="B9" s="110" t="s">
        <v>12</v>
      </c>
      <c r="C9" s="110"/>
      <c r="D9" s="136"/>
      <c r="E9" s="110"/>
      <c r="F9" s="137"/>
      <c r="G9" s="139"/>
      <c r="H9" s="140" t="s">
        <v>37</v>
      </c>
      <c r="I9" s="120" t="s">
        <v>37</v>
      </c>
      <c r="J9" s="120"/>
      <c r="K9" s="120" t="s">
        <v>36</v>
      </c>
      <c r="L9" s="131" t="s">
        <v>23</v>
      </c>
      <c r="M9" s="145" t="s">
        <v>24</v>
      </c>
      <c r="N9" s="106"/>
      <c r="O9" s="118"/>
      <c r="P9" s="104"/>
      <c r="Q9" s="2"/>
      <c r="R9" s="142"/>
    </row>
    <row r="10" spans="1:18" ht="37.5" customHeight="1" thickTop="1" thickBot="1">
      <c r="A10" s="108"/>
      <c r="B10" s="110"/>
      <c r="C10" s="110"/>
      <c r="D10" s="136"/>
      <c r="E10" s="110"/>
      <c r="F10" s="137"/>
      <c r="G10" s="88" t="s">
        <v>20</v>
      </c>
      <c r="H10" s="140"/>
      <c r="I10" s="120"/>
      <c r="J10" s="120"/>
      <c r="K10" s="120"/>
      <c r="L10" s="144"/>
      <c r="M10" s="125"/>
      <c r="N10" s="106"/>
      <c r="O10" s="118"/>
      <c r="P10" s="104"/>
      <c r="Q10" s="2"/>
      <c r="R10" s="143"/>
    </row>
    <row r="11" spans="1:18" ht="30" customHeight="1" thickTop="1">
      <c r="A11" s="27">
        <v>1</v>
      </c>
      <c r="B11" s="45">
        <v>41890</v>
      </c>
      <c r="C11" s="98" t="s">
        <v>46</v>
      </c>
      <c r="D11" s="30" t="s">
        <v>47</v>
      </c>
      <c r="E11" s="30"/>
      <c r="F11" s="31" t="s">
        <v>48</v>
      </c>
      <c r="G11" s="32"/>
      <c r="H11" s="33"/>
      <c r="I11" s="34"/>
      <c r="J11" s="35"/>
      <c r="K11" s="64">
        <v>10</v>
      </c>
      <c r="L11" s="36"/>
      <c r="M11" s="37"/>
      <c r="N11" s="38">
        <f>SUM(H11:M11)</f>
        <v>10</v>
      </c>
      <c r="O11" s="42">
        <v>10</v>
      </c>
      <c r="P11" s="40"/>
      <c r="Q11" s="2"/>
      <c r="R11" s="99">
        <v>7.72</v>
      </c>
    </row>
    <row r="12" spans="1:18" ht="30" customHeight="1">
      <c r="A12" s="41">
        <v>2</v>
      </c>
      <c r="B12" s="28">
        <v>41894</v>
      </c>
      <c r="C12" s="98" t="s">
        <v>50</v>
      </c>
      <c r="D12" s="30" t="s">
        <v>51</v>
      </c>
      <c r="E12" s="30"/>
      <c r="F12" s="31" t="s">
        <v>48</v>
      </c>
      <c r="G12" s="32"/>
      <c r="H12" s="33"/>
      <c r="I12" s="34"/>
      <c r="J12" s="35"/>
      <c r="K12" s="64">
        <v>19.41</v>
      </c>
      <c r="L12" s="36"/>
      <c r="M12" s="37"/>
      <c r="N12" s="38">
        <f t="shared" ref="N12" si="1">SUM(H12:M12)</f>
        <v>19.41</v>
      </c>
      <c r="O12" s="42">
        <v>19.41</v>
      </c>
      <c r="P12" s="40"/>
      <c r="Q12" s="2"/>
      <c r="R12" s="103">
        <v>15.22</v>
      </c>
    </row>
    <row r="13" spans="1:18" ht="30" customHeight="1">
      <c r="A13" s="41">
        <v>3</v>
      </c>
      <c r="B13" s="28"/>
      <c r="C13" s="98"/>
      <c r="D13" s="30"/>
      <c r="E13" s="30"/>
      <c r="F13" s="31"/>
      <c r="G13" s="32"/>
      <c r="H13" s="33"/>
      <c r="I13" s="34"/>
      <c r="J13" s="35"/>
      <c r="K13" s="64"/>
      <c r="L13" s="36"/>
      <c r="M13" s="37"/>
      <c r="N13" s="38">
        <f t="shared" ref="N13:N20" si="2">SUM(H13:M13)</f>
        <v>0</v>
      </c>
      <c r="O13" s="42"/>
      <c r="P13" s="40"/>
      <c r="Q13" s="2"/>
      <c r="R13" s="68"/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/>
      <c r="I14" s="34"/>
      <c r="J14" s="35"/>
      <c r="K14" s="64"/>
      <c r="L14" s="36"/>
      <c r="M14" s="37"/>
      <c r="N14" s="38">
        <f t="shared" si="2"/>
        <v>0</v>
      </c>
      <c r="O14" s="42"/>
      <c r="P14" s="40"/>
      <c r="Q14" s="2"/>
      <c r="R14" s="69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/>
      <c r="I15" s="34"/>
      <c r="J15" s="35"/>
      <c r="K15" s="64"/>
      <c r="L15" s="36"/>
      <c r="M15" s="37"/>
      <c r="N15" s="38">
        <f t="shared" si="2"/>
        <v>0</v>
      </c>
      <c r="O15" s="42"/>
      <c r="P15" s="40"/>
      <c r="Q15" s="2"/>
      <c r="R15" s="70"/>
    </row>
    <row r="16" spans="1:18" ht="30" customHeight="1">
      <c r="A16" s="41">
        <v>6</v>
      </c>
      <c r="B16" s="28"/>
      <c r="C16" s="29"/>
      <c r="D16" s="30"/>
      <c r="E16" s="30"/>
      <c r="F16" s="31"/>
      <c r="G16" s="32"/>
      <c r="H16" s="33"/>
      <c r="I16" s="34"/>
      <c r="J16" s="35"/>
      <c r="K16" s="64"/>
      <c r="L16" s="36"/>
      <c r="M16" s="37"/>
      <c r="N16" s="38">
        <f t="shared" si="2"/>
        <v>0</v>
      </c>
      <c r="O16" s="42"/>
      <c r="P16" s="40"/>
      <c r="Q16" s="2"/>
      <c r="R16" s="69"/>
    </row>
    <row r="17" spans="1:18" ht="30" customHeight="1">
      <c r="A17" s="41">
        <v>7</v>
      </c>
      <c r="B17" s="28"/>
      <c r="C17" s="29"/>
      <c r="D17" s="30"/>
      <c r="E17" s="30"/>
      <c r="F17" s="31"/>
      <c r="G17" s="32"/>
      <c r="H17" s="33"/>
      <c r="I17" s="34"/>
      <c r="J17" s="35"/>
      <c r="K17" s="64"/>
      <c r="L17" s="36"/>
      <c r="M17" s="37"/>
      <c r="N17" s="38">
        <f t="shared" si="2"/>
        <v>0</v>
      </c>
      <c r="O17" s="42"/>
      <c r="P17" s="40"/>
      <c r="Q17" s="2"/>
      <c r="R17" s="69"/>
    </row>
    <row r="18" spans="1:18" ht="30" customHeight="1">
      <c r="A18" s="41">
        <v>8</v>
      </c>
      <c r="B18" s="28"/>
      <c r="C18" s="29"/>
      <c r="D18" s="30"/>
      <c r="E18" s="30"/>
      <c r="F18" s="31"/>
      <c r="G18" s="32"/>
      <c r="H18" s="33"/>
      <c r="I18" s="34"/>
      <c r="J18" s="35"/>
      <c r="K18" s="64"/>
      <c r="L18" s="36"/>
      <c r="M18" s="37"/>
      <c r="N18" s="38">
        <f t="shared" si="2"/>
        <v>0</v>
      </c>
      <c r="O18" s="42"/>
      <c r="P18" s="40"/>
      <c r="Q18" s="2"/>
      <c r="R18" s="69"/>
    </row>
    <row r="19" spans="1:18" ht="30" customHeight="1">
      <c r="A19" s="41">
        <v>9</v>
      </c>
      <c r="B19" s="28"/>
      <c r="C19" s="43"/>
      <c r="D19" s="30"/>
      <c r="E19" s="30"/>
      <c r="F19" s="44"/>
      <c r="G19" s="32"/>
      <c r="H19" s="33"/>
      <c r="I19" s="34"/>
      <c r="J19" s="35"/>
      <c r="K19" s="64"/>
      <c r="L19" s="36"/>
      <c r="M19" s="37"/>
      <c r="N19" s="38">
        <f t="shared" si="2"/>
        <v>0</v>
      </c>
      <c r="O19" s="42"/>
      <c r="P19" s="40" t="str">
        <f t="shared" ref="P19:P20" si="3">IF(F19="Milano","X","")</f>
        <v/>
      </c>
      <c r="Q19" s="2"/>
      <c r="R19" s="69"/>
    </row>
    <row r="20" spans="1:18" ht="30" customHeight="1">
      <c r="A20" s="41">
        <v>10</v>
      </c>
      <c r="B20" s="28"/>
      <c r="C20" s="43"/>
      <c r="D20" s="30"/>
      <c r="E20" s="30"/>
      <c r="F20" s="44"/>
      <c r="G20" s="32"/>
      <c r="H20" s="33"/>
      <c r="I20" s="34"/>
      <c r="J20" s="35"/>
      <c r="K20" s="64"/>
      <c r="L20" s="36"/>
      <c r="M20" s="37"/>
      <c r="N20" s="38">
        <f t="shared" si="2"/>
        <v>0</v>
      </c>
      <c r="O20" s="42"/>
      <c r="P20" s="40" t="str">
        <f t="shared" si="3"/>
        <v/>
      </c>
      <c r="Q20" s="2"/>
      <c r="R20" s="6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8">
      <c r="A22" s="77"/>
      <c r="B22" s="78"/>
      <c r="C22" s="79"/>
      <c r="D22" s="80"/>
      <c r="E22" s="80"/>
      <c r="F22" s="81"/>
      <c r="G22" s="82"/>
      <c r="H22" s="83"/>
      <c r="I22" s="84"/>
      <c r="J22" s="84"/>
      <c r="K22" s="84"/>
      <c r="L22" s="84"/>
      <c r="M22" s="84"/>
      <c r="N22" s="85"/>
      <c r="O22" s="86"/>
      <c r="P22" s="87"/>
    </row>
    <row r="23" spans="1:18">
      <c r="A23" s="56"/>
      <c r="B23" s="71" t="s">
        <v>41</v>
      </c>
      <c r="C23" s="71"/>
      <c r="D23" s="71"/>
      <c r="E23" s="57"/>
      <c r="F23" s="57"/>
      <c r="G23" s="71" t="s">
        <v>43</v>
      </c>
      <c r="H23" s="71"/>
      <c r="I23" s="71"/>
      <c r="J23" s="57"/>
      <c r="K23" s="57"/>
      <c r="L23" s="71" t="s">
        <v>42</v>
      </c>
      <c r="M23" s="71"/>
      <c r="N23" s="71"/>
      <c r="O23" s="57"/>
      <c r="P23" s="87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7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3" priority="1" operator="notEqual">
      <formula>0</formula>
    </cfRule>
  </conditionalFormatting>
  <dataValidations count="12">
    <dataValidation type="textLength" operator="greaterThan" allowBlank="1" sqref="C22 C11">
      <formula1>1</formula1>
      <formula2>0</formula2>
    </dataValidation>
    <dataValidation type="date" operator="greaterThanOrEqual" showErrorMessage="1" errorTitle="Data" error="Inserire una data superiore al 1/11/2000" sqref="B22 B11">
      <formula1>36831</formula1>
      <formula2>0</formula2>
    </dataValidation>
    <dataValidation type="textLength" operator="greaterThan" sqref="F22 F19:F20">
      <formula1>1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M18:M20 J12:L20 I17:I20 H11:H20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zoomScale="60" zoomScaleNormal="75" workbookViewId="0">
      <selection activeCell="P15" sqref="P15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1" t="s">
        <v>0</v>
      </c>
      <c r="C1" s="121"/>
      <c r="D1" s="122" t="s">
        <v>44</v>
      </c>
      <c r="E1" s="122"/>
      <c r="F1" s="47">
        <v>41883</v>
      </c>
      <c r="G1" s="46" t="s">
        <v>58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870.1</v>
      </c>
      <c r="Q1" s="3" t="s">
        <v>28</v>
      </c>
      <c r="R1" s="100">
        <f>SUM(R11:R15)</f>
        <v>537.21</v>
      </c>
    </row>
    <row r="2" spans="1:18" s="8" customFormat="1" ht="57.75" customHeight="1">
      <c r="A2" s="4"/>
      <c r="B2" s="123" t="s">
        <v>2</v>
      </c>
      <c r="C2" s="123"/>
      <c r="D2" s="122"/>
      <c r="E2" s="122"/>
      <c r="F2" s="9"/>
      <c r="G2" s="9"/>
      <c r="N2" s="10" t="s">
        <v>3</v>
      </c>
      <c r="O2" s="11"/>
      <c r="P2" s="12"/>
      <c r="Q2" s="3" t="s">
        <v>27</v>
      </c>
      <c r="R2" s="100"/>
    </row>
    <row r="3" spans="1:18" s="8" customFormat="1" ht="35.25" customHeight="1">
      <c r="A3" s="4"/>
      <c r="B3" s="123" t="s">
        <v>26</v>
      </c>
      <c r="C3" s="123"/>
      <c r="D3" s="122" t="s">
        <v>28</v>
      </c>
      <c r="E3" s="122"/>
      <c r="N3" s="10" t="s">
        <v>4</v>
      </c>
      <c r="O3" s="11"/>
      <c r="P3" s="58">
        <f>+O7</f>
        <v>870.1</v>
      </c>
      <c r="Q3" s="13"/>
      <c r="R3" s="100">
        <f>R1</f>
        <v>537.21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00"/>
    </row>
    <row r="5" spans="1:18" s="8" customFormat="1" ht="43.5" customHeight="1" thickTop="1" thickBot="1">
      <c r="A5" s="4"/>
      <c r="B5" s="19" t="s">
        <v>6</v>
      </c>
      <c r="C5" s="20"/>
      <c r="D5" s="55">
        <v>3</v>
      </c>
      <c r="E5" s="14"/>
      <c r="F5" s="10" t="s">
        <v>7</v>
      </c>
      <c r="G5" s="72">
        <v>1.1100000000000001</v>
      </c>
      <c r="N5" s="126" t="s">
        <v>8</v>
      </c>
      <c r="O5" s="126"/>
      <c r="P5" s="54">
        <f>P1-P2-P3-P4</f>
        <v>0</v>
      </c>
      <c r="Q5" s="13"/>
      <c r="R5" s="100">
        <f>R1-R3</f>
        <v>0</v>
      </c>
    </row>
    <row r="6" spans="1:18" s="8" customFormat="1" ht="43.5" customHeight="1" thickTop="1" thickBot="1">
      <c r="A6" s="4"/>
      <c r="B6" s="52" t="s">
        <v>59</v>
      </c>
      <c r="C6" s="52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46" t="s">
        <v>30</v>
      </c>
      <c r="B7" s="147"/>
      <c r="C7" s="148"/>
      <c r="D7" s="133" t="s">
        <v>11</v>
      </c>
      <c r="E7" s="134"/>
      <c r="F7" s="134"/>
      <c r="G7" s="91">
        <f t="shared" ref="G7:O7" si="0">SUM(G11:G20)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70</v>
      </c>
      <c r="L7" s="74">
        <f t="shared" si="0"/>
        <v>0</v>
      </c>
      <c r="M7" s="75">
        <f t="shared" si="0"/>
        <v>800.1</v>
      </c>
      <c r="N7" s="73">
        <f t="shared" si="0"/>
        <v>870.1</v>
      </c>
      <c r="O7" s="76">
        <f t="shared" si="0"/>
        <v>870.1</v>
      </c>
      <c r="P7" s="13">
        <f>+N7-SUM(H7:M7)</f>
        <v>0</v>
      </c>
    </row>
    <row r="8" spans="1:18" ht="36" customHeight="1" thickTop="1" thickBot="1">
      <c r="A8" s="108"/>
      <c r="B8" s="110" t="s">
        <v>12</v>
      </c>
      <c r="C8" s="110" t="s">
        <v>13</v>
      </c>
      <c r="D8" s="135" t="s">
        <v>25</v>
      </c>
      <c r="E8" s="110" t="s">
        <v>33</v>
      </c>
      <c r="F8" s="137" t="s">
        <v>32</v>
      </c>
      <c r="G8" s="138" t="s">
        <v>15</v>
      </c>
      <c r="H8" s="140" t="s">
        <v>16</v>
      </c>
      <c r="I8" s="120" t="s">
        <v>37</v>
      </c>
      <c r="J8" s="119" t="s">
        <v>39</v>
      </c>
      <c r="K8" s="119" t="s">
        <v>38</v>
      </c>
      <c r="L8" s="149" t="s">
        <v>22</v>
      </c>
      <c r="M8" s="150"/>
      <c r="N8" s="106" t="s">
        <v>17</v>
      </c>
      <c r="O8" s="118" t="s">
        <v>18</v>
      </c>
      <c r="P8" s="104" t="s">
        <v>19</v>
      </c>
      <c r="Q8" s="2"/>
      <c r="R8" s="141" t="s">
        <v>40</v>
      </c>
    </row>
    <row r="9" spans="1:18" ht="36" customHeight="1" thickTop="1" thickBot="1">
      <c r="A9" s="108"/>
      <c r="B9" s="110" t="s">
        <v>12</v>
      </c>
      <c r="C9" s="110"/>
      <c r="D9" s="136"/>
      <c r="E9" s="110"/>
      <c r="F9" s="137"/>
      <c r="G9" s="139"/>
      <c r="H9" s="140" t="s">
        <v>37</v>
      </c>
      <c r="I9" s="120" t="s">
        <v>37</v>
      </c>
      <c r="J9" s="120"/>
      <c r="K9" s="120" t="s">
        <v>36</v>
      </c>
      <c r="L9" s="131" t="s">
        <v>23</v>
      </c>
      <c r="M9" s="145" t="s">
        <v>24</v>
      </c>
      <c r="N9" s="106"/>
      <c r="O9" s="118"/>
      <c r="P9" s="104"/>
      <c r="Q9" s="2"/>
      <c r="R9" s="142"/>
    </row>
    <row r="10" spans="1:18" ht="37.5" customHeight="1" thickTop="1" thickBot="1">
      <c r="A10" s="108"/>
      <c r="B10" s="110"/>
      <c r="C10" s="110"/>
      <c r="D10" s="136"/>
      <c r="E10" s="110"/>
      <c r="F10" s="137"/>
      <c r="G10" s="88" t="s">
        <v>20</v>
      </c>
      <c r="H10" s="140"/>
      <c r="I10" s="120"/>
      <c r="J10" s="120"/>
      <c r="K10" s="120"/>
      <c r="L10" s="144"/>
      <c r="M10" s="125"/>
      <c r="N10" s="106"/>
      <c r="O10" s="118"/>
      <c r="P10" s="104"/>
      <c r="Q10" s="2"/>
      <c r="R10" s="143"/>
    </row>
    <row r="11" spans="1:18" ht="30" customHeight="1" thickTop="1">
      <c r="A11" s="27">
        <v>1</v>
      </c>
      <c r="B11" s="45">
        <v>41906</v>
      </c>
      <c r="C11" s="98"/>
      <c r="D11" s="30" t="s">
        <v>49</v>
      </c>
      <c r="E11" s="30"/>
      <c r="F11" s="31" t="s">
        <v>60</v>
      </c>
      <c r="G11" s="32"/>
      <c r="H11" s="33"/>
      <c r="I11" s="34"/>
      <c r="J11" s="35"/>
      <c r="K11" s="64"/>
      <c r="L11" s="36"/>
      <c r="M11" s="37">
        <v>300.10000000000002</v>
      </c>
      <c r="N11" s="38">
        <f>SUM(H11:M11)</f>
        <v>300.10000000000002</v>
      </c>
      <c r="O11" s="42">
        <v>300.10000000000002</v>
      </c>
      <c r="P11" s="40"/>
      <c r="Q11" s="2"/>
      <c r="R11" s="99">
        <v>185.13</v>
      </c>
    </row>
    <row r="12" spans="1:18" ht="30" customHeight="1">
      <c r="A12" s="41">
        <v>2</v>
      </c>
      <c r="B12" s="28">
        <v>41906</v>
      </c>
      <c r="C12" s="98"/>
      <c r="D12" s="30" t="s">
        <v>61</v>
      </c>
      <c r="E12" s="30"/>
      <c r="F12" s="31" t="s">
        <v>60</v>
      </c>
      <c r="G12" s="32"/>
      <c r="H12" s="33"/>
      <c r="I12" s="34"/>
      <c r="J12" s="35"/>
      <c r="K12" s="64">
        <v>70</v>
      </c>
      <c r="L12" s="36"/>
      <c r="M12" s="37"/>
      <c r="N12" s="38">
        <f t="shared" ref="N12:N20" si="1">SUM(H12:M12)</f>
        <v>70</v>
      </c>
      <c r="O12" s="42">
        <v>70</v>
      </c>
      <c r="P12" s="40"/>
      <c r="Q12" s="2"/>
      <c r="R12" s="103">
        <v>43.63</v>
      </c>
    </row>
    <row r="13" spans="1:18" ht="30" customHeight="1">
      <c r="A13" s="41">
        <v>3</v>
      </c>
      <c r="B13" s="28">
        <v>41907</v>
      </c>
      <c r="C13" s="98"/>
      <c r="D13" s="30" t="s">
        <v>49</v>
      </c>
      <c r="E13" s="30"/>
      <c r="F13" s="31" t="s">
        <v>60</v>
      </c>
      <c r="G13" s="32"/>
      <c r="H13" s="33"/>
      <c r="I13" s="34"/>
      <c r="J13" s="35"/>
      <c r="K13" s="64"/>
      <c r="L13" s="36"/>
      <c r="M13" s="37">
        <v>500</v>
      </c>
      <c r="N13" s="38">
        <f t="shared" si="1"/>
        <v>500</v>
      </c>
      <c r="O13" s="42">
        <v>500</v>
      </c>
      <c r="P13" s="40"/>
      <c r="Q13" s="2"/>
      <c r="R13" s="68">
        <v>308.45</v>
      </c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/>
      <c r="I14" s="34"/>
      <c r="J14" s="35"/>
      <c r="K14" s="64"/>
      <c r="L14" s="36"/>
      <c r="M14" s="37"/>
      <c r="N14" s="38">
        <f t="shared" si="1"/>
        <v>0</v>
      </c>
      <c r="O14" s="42"/>
      <c r="P14" s="40"/>
      <c r="Q14" s="2"/>
      <c r="R14" s="69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/>
      <c r="I15" s="34"/>
      <c r="J15" s="35"/>
      <c r="K15" s="64"/>
      <c r="L15" s="36"/>
      <c r="M15" s="37"/>
      <c r="N15" s="38">
        <f t="shared" si="1"/>
        <v>0</v>
      </c>
      <c r="O15" s="42"/>
      <c r="P15" s="40"/>
      <c r="Q15" s="2"/>
      <c r="R15" s="70"/>
    </row>
    <row r="16" spans="1:18" ht="30" customHeight="1">
      <c r="A16" s="41">
        <v>6</v>
      </c>
      <c r="B16" s="28"/>
      <c r="C16" s="29"/>
      <c r="D16" s="30"/>
      <c r="E16" s="30"/>
      <c r="F16" s="31"/>
      <c r="G16" s="32"/>
      <c r="H16" s="33"/>
      <c r="I16" s="34"/>
      <c r="J16" s="35"/>
      <c r="K16" s="64"/>
      <c r="L16" s="36"/>
      <c r="M16" s="37"/>
      <c r="N16" s="38">
        <f t="shared" si="1"/>
        <v>0</v>
      </c>
      <c r="O16" s="42"/>
      <c r="P16" s="40"/>
      <c r="Q16" s="2"/>
      <c r="R16" s="69"/>
    </row>
    <row r="17" spans="1:18" ht="30" customHeight="1">
      <c r="A17" s="41">
        <v>7</v>
      </c>
      <c r="B17" s="28"/>
      <c r="C17" s="29"/>
      <c r="D17" s="30"/>
      <c r="E17" s="30"/>
      <c r="F17" s="31"/>
      <c r="G17" s="32"/>
      <c r="H17" s="33"/>
      <c r="I17" s="34"/>
      <c r="J17" s="35"/>
      <c r="K17" s="64"/>
      <c r="L17" s="36"/>
      <c r="M17" s="37"/>
      <c r="N17" s="38">
        <f t="shared" si="1"/>
        <v>0</v>
      </c>
      <c r="O17" s="42"/>
      <c r="P17" s="40"/>
      <c r="Q17" s="2"/>
      <c r="R17" s="69"/>
    </row>
    <row r="18" spans="1:18" ht="30" customHeight="1">
      <c r="A18" s="41">
        <v>8</v>
      </c>
      <c r="B18" s="28"/>
      <c r="C18" s="29"/>
      <c r="D18" s="30"/>
      <c r="E18" s="30"/>
      <c r="F18" s="31"/>
      <c r="G18" s="32"/>
      <c r="H18" s="33"/>
      <c r="I18" s="34"/>
      <c r="J18" s="35"/>
      <c r="K18" s="64"/>
      <c r="L18" s="36"/>
      <c r="M18" s="37"/>
      <c r="N18" s="38">
        <f t="shared" si="1"/>
        <v>0</v>
      </c>
      <c r="O18" s="42"/>
      <c r="P18" s="40"/>
      <c r="Q18" s="2"/>
      <c r="R18" s="69"/>
    </row>
    <row r="19" spans="1:18" ht="30" customHeight="1">
      <c r="A19" s="41">
        <v>9</v>
      </c>
      <c r="B19" s="28"/>
      <c r="C19" s="43"/>
      <c r="D19" s="30"/>
      <c r="E19" s="30"/>
      <c r="F19" s="44"/>
      <c r="G19" s="32"/>
      <c r="H19" s="33"/>
      <c r="I19" s="34"/>
      <c r="J19" s="35"/>
      <c r="K19" s="64"/>
      <c r="L19" s="36"/>
      <c r="M19" s="37"/>
      <c r="N19" s="38">
        <f t="shared" si="1"/>
        <v>0</v>
      </c>
      <c r="O19" s="42"/>
      <c r="P19" s="40" t="str">
        <f t="shared" ref="P19:P20" si="2">IF(F19="Milano","X","")</f>
        <v/>
      </c>
      <c r="Q19" s="2"/>
      <c r="R19" s="69"/>
    </row>
    <row r="20" spans="1:18" ht="30" customHeight="1">
      <c r="A20" s="41">
        <v>10</v>
      </c>
      <c r="B20" s="28"/>
      <c r="C20" s="43"/>
      <c r="D20" s="30"/>
      <c r="E20" s="30"/>
      <c r="F20" s="44"/>
      <c r="G20" s="32"/>
      <c r="H20" s="33"/>
      <c r="I20" s="34"/>
      <c r="J20" s="35"/>
      <c r="K20" s="64"/>
      <c r="L20" s="36"/>
      <c r="M20" s="37"/>
      <c r="N20" s="38">
        <f t="shared" si="1"/>
        <v>0</v>
      </c>
      <c r="O20" s="42"/>
      <c r="P20" s="40" t="str">
        <f t="shared" si="2"/>
        <v/>
      </c>
      <c r="Q20" s="2"/>
      <c r="R20" s="6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8">
      <c r="A22" s="77"/>
      <c r="B22" s="78"/>
      <c r="C22" s="79"/>
      <c r="D22" s="80"/>
      <c r="E22" s="80"/>
      <c r="F22" s="81"/>
      <c r="G22" s="82"/>
      <c r="H22" s="83"/>
      <c r="I22" s="84"/>
      <c r="J22" s="84"/>
      <c r="K22" s="84"/>
      <c r="L22" s="84"/>
      <c r="M22" s="84"/>
      <c r="N22" s="85"/>
      <c r="O22" s="86"/>
      <c r="P22" s="87"/>
    </row>
    <row r="23" spans="1:18">
      <c r="A23" s="56"/>
      <c r="B23" s="71" t="s">
        <v>41</v>
      </c>
      <c r="C23" s="71"/>
      <c r="D23" s="71"/>
      <c r="E23" s="57"/>
      <c r="F23" s="57"/>
      <c r="G23" s="71" t="s">
        <v>43</v>
      </c>
      <c r="H23" s="71"/>
      <c r="I23" s="71"/>
      <c r="J23" s="57"/>
      <c r="K23" s="57"/>
      <c r="L23" s="71" t="s">
        <v>42</v>
      </c>
      <c r="M23" s="71"/>
      <c r="N23" s="71"/>
      <c r="O23" s="57"/>
      <c r="P23" s="87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7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</sheetData>
  <mergeCells count="27">
    <mergeCell ref="O8:O10"/>
    <mergeCell ref="P8:P10"/>
    <mergeCell ref="R8:R10"/>
    <mergeCell ref="L9:L10"/>
    <mergeCell ref="M9:M10"/>
    <mergeCell ref="H8:H10"/>
    <mergeCell ref="I8:I10"/>
    <mergeCell ref="J8:J10"/>
    <mergeCell ref="K8:K10"/>
    <mergeCell ref="L8:M8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B1:C1"/>
    <mergeCell ref="D1:E1"/>
    <mergeCell ref="B2:C2"/>
    <mergeCell ref="D2:E2"/>
    <mergeCell ref="B3:C3"/>
    <mergeCell ref="D3:E3"/>
  </mergeCells>
  <conditionalFormatting sqref="M1">
    <cfRule type="cellIs" dxfId="1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2:M22 M18:M20 J12:L20 I17:I20 H11:H20 J11:M11">
      <formula1>0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textLength" operator="greaterThan" sqref="F22 F19:F20">
      <formula1>1</formula1>
      <formula2>0</formula2>
    </dataValidation>
    <dataValidation type="date" operator="greaterThanOrEqual" showErrorMessage="1" errorTitle="Data" error="Inserire una data superiore al 1/11/2000" sqref="B22 B11">
      <formula1>36831</formula1>
      <formula2>0</formula2>
    </dataValidation>
    <dataValidation type="textLength" operator="greaterThan" allowBlank="1" sqref="C22 C11">
      <formula1>1</formula1>
      <formula2>0</formula2>
    </dataValidation>
  </dataValidations>
  <pageMargins left="0.70866141732283472" right="0.70866141732283472" top="1.7" bottom="0.74803149606299213" header="0.31496062992125984" footer="0.31496062992125984"/>
  <pageSetup paperSize="9" scale="3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Nota Spese Italia</vt:lpstr>
      <vt:lpstr>Nota Spese USD</vt:lpstr>
      <vt:lpstr>Nota Spese SGD</vt:lpstr>
      <vt:lpstr>'Nota Spese Italia'!Print_Area</vt:lpstr>
      <vt:lpstr>'Nota Spese USD'!Print_Area</vt:lpstr>
      <vt:lpstr>'Nota Spese Italia'!Print_Titles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2014-10-06T14:01:50Z</cp:lastPrinted>
  <dcterms:created xsi:type="dcterms:W3CDTF">2007-03-06T14:42:56Z</dcterms:created>
  <dcterms:modified xsi:type="dcterms:W3CDTF">2014-10-06T15:40:55Z</dcterms:modified>
</cp:coreProperties>
</file>