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 tabRatio="433" activeTab="1"/>
  </bookViews>
  <sheets>
    <sheet name="Nota Spese Euro" sheetId="3" r:id="rId1"/>
    <sheet name="Nota Spese USD" sheetId="4" r:id="rId2"/>
  </sheets>
  <definedNames>
    <definedName name="_xlnm.Print_Area" localSheetId="0">'Nota Spese Euro'!$A$1:$R$23</definedName>
    <definedName name="_xlnm.Print_Titles" localSheetId="0">'Nota Spese Euro'!$1:$10</definedName>
  </definedNames>
  <calcPr calcId="125725"/>
</workbook>
</file>

<file path=xl/calcChain.xml><?xml version="1.0" encoding="utf-8"?>
<calcChain xmlns="http://schemas.openxmlformats.org/spreadsheetml/2006/main">
  <c r="N11" i="4"/>
  <c r="P18"/>
  <c r="N18"/>
  <c r="H18"/>
  <c r="P17"/>
  <c r="H17"/>
  <c r="N17" s="1"/>
  <c r="P16"/>
  <c r="H16"/>
  <c r="N16" s="1"/>
  <c r="P15"/>
  <c r="N15"/>
  <c r="H15"/>
  <c r="P14"/>
  <c r="N14"/>
  <c r="H14"/>
  <c r="P13"/>
  <c r="H13"/>
  <c r="N13" s="1"/>
  <c r="N12"/>
  <c r="H12"/>
  <c r="H11"/>
  <c r="H7" s="1"/>
  <c r="O7"/>
  <c r="M7"/>
  <c r="L7"/>
  <c r="K7"/>
  <c r="J7"/>
  <c r="I7"/>
  <c r="G7"/>
  <c r="P3"/>
  <c r="H11" i="3"/>
  <c r="O7"/>
  <c r="P3" s="1"/>
  <c r="M7"/>
  <c r="L7"/>
  <c r="J7"/>
  <c r="I7"/>
  <c r="H12"/>
  <c r="K7"/>
  <c r="G7"/>
  <c r="N11"/>
  <c r="P1" i="4" l="1"/>
  <c r="P5" s="1"/>
  <c r="N7"/>
  <c r="P7" s="1"/>
  <c r="N12" i="3"/>
  <c r="H18"/>
  <c r="H17"/>
  <c r="H16"/>
  <c r="H15"/>
  <c r="H14"/>
  <c r="H13"/>
  <c r="M1" i="4" l="1"/>
  <c r="H7" i="3"/>
  <c r="P1" s="1"/>
  <c r="P5" s="1"/>
  <c r="P18"/>
  <c r="N18"/>
  <c r="P17"/>
  <c r="N17"/>
  <c r="P16"/>
  <c r="N16"/>
  <c r="P15"/>
  <c r="N15"/>
  <c r="P14"/>
  <c r="N14"/>
  <c r="P13"/>
  <c r="N13"/>
  <c r="N7" l="1"/>
  <c r="P7" s="1"/>
  <c r="M1" l="1"/>
</calcChain>
</file>

<file path=xl/comments1.xml><?xml version="1.0" encoding="utf-8"?>
<comments xmlns="http://schemas.openxmlformats.org/spreadsheetml/2006/main">
  <authors>
    <author>Giancarlo</author>
  </authors>
  <commentList>
    <comment ref="G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D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Giancarlo</author>
  </authors>
  <commentList>
    <comment ref="G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D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<sst xmlns="http://schemas.openxmlformats.org/spreadsheetml/2006/main" count="98" uniqueCount="47">
  <si>
    <t>Nominativo</t>
  </si>
  <si>
    <t>Totale Rimb. Spese -</t>
  </si>
  <si>
    <t>Responsabile</t>
  </si>
  <si>
    <t>Anticipo contanti/banca</t>
  </si>
  <si>
    <t>Anticipo carta di credito</t>
  </si>
  <si>
    <t>Saldo a debito mese precedente</t>
  </si>
  <si>
    <t>Num. Scontrini Allegati:</t>
  </si>
  <si>
    <t xml:space="preserve">Costo carburante - </t>
  </si>
  <si>
    <t>TOTALE DOVUTO</t>
  </si>
  <si>
    <t>Consumo autovettura -</t>
  </si>
  <si>
    <t>TOTALI DEL MESE</t>
  </si>
  <si>
    <t>DATA</t>
  </si>
  <si>
    <t>COMMESSA</t>
  </si>
  <si>
    <t>AUTO</t>
  </si>
  <si>
    <t>RIMBORSO CARBURANTE</t>
  </si>
  <si>
    <t>Totale SPESA</t>
  </si>
  <si>
    <t>di cui SPESA TOTALE CON CARTA CREDITO AZIENDALE</t>
  </si>
  <si>
    <t>Indeducibile</t>
  </si>
  <si>
    <t>KM</t>
  </si>
  <si>
    <t xml:space="preserve">Costo KM ACI - </t>
  </si>
  <si>
    <t>SPESE VITTO / ALLOGGIO</t>
  </si>
  <si>
    <t>Fatture / Ricevute Fiscali</t>
  </si>
  <si>
    <t>Scontrini Fiscali</t>
  </si>
  <si>
    <t>DESCRIZIONE 
(specificare tipologia di spesa)</t>
  </si>
  <si>
    <t>AUTO AZIENDALI</t>
  </si>
  <si>
    <t>no</t>
  </si>
  <si>
    <t>si</t>
  </si>
  <si>
    <t>SPESE ESTERO</t>
  </si>
  <si>
    <t>Check</t>
  </si>
  <si>
    <t>Valuta</t>
  </si>
  <si>
    <t>Paese</t>
  </si>
  <si>
    <t>VARIE (Taxi / BUS / VARIE)</t>
  </si>
  <si>
    <t>SPESE AUTO (PARK / AUTOSTRADA / ECC)</t>
  </si>
  <si>
    <t>VARIE (Acquisti on-line, ricariche telefoniche ecc)</t>
  </si>
  <si>
    <t>VARIE VIAGGI (Taxi, Bus ecc)</t>
  </si>
  <si>
    <t>Controvalore € Carta Credito</t>
  </si>
  <si>
    <t>Firma Dipendente</t>
  </si>
  <si>
    <t>Autorizzazione Responsabile Amministrativo</t>
  </si>
  <si>
    <t>Verifica Amministrativa</t>
  </si>
  <si>
    <t>Milano</t>
  </si>
  <si>
    <t>(importi in Valuta EURO)</t>
  </si>
  <si>
    <t>06_01</t>
  </si>
  <si>
    <t>Uso interno</t>
  </si>
  <si>
    <t>Varie</t>
  </si>
  <si>
    <t>Simonetta Gallucci</t>
  </si>
  <si>
    <t>EUR</t>
  </si>
  <si>
    <t>08_01</t>
  </si>
</sst>
</file>

<file path=xl/styles.xml><?xml version="1.0" encoding="utf-8"?>
<styleSheet xmlns="http://schemas.openxmlformats.org/spreadsheetml/2006/main">
  <numFmts count="10">
    <numFmt numFmtId="43" formatCode="_-* #,##0.00_-;\-* #,##0.00_-;_-* &quot;-&quot;??_-;_-@_-"/>
    <numFmt numFmtId="164" formatCode="_-[$€-2]\ * #,##0.00_-;\-[$€-2]\ * #,##0.00_-;_-[$€-2]\ * \-??_-"/>
    <numFmt numFmtId="165" formatCode="mmmm\ yyyy"/>
    <numFmt numFmtId="166" formatCode="_-[$€-2]\ * #,##0.00_-;\-[$€-2]\ * #,##0.00_-;_-[$€-2]\ * \-??_-;_-@_-"/>
    <numFmt numFmtId="167" formatCode="#.##&quot; km/l&quot;"/>
    <numFmt numFmtId="168" formatCode="00\ "/>
    <numFmt numFmtId="169" formatCode="dd/mm/yy;@"/>
    <numFmt numFmtId="170" formatCode="_-* #,##0.00_-;\-* #,##0.00_-;_-* \-??_-;_-@_-"/>
    <numFmt numFmtId="171" formatCode="#,##0.00_ ;[Red]\-#,##0.00\ "/>
    <numFmt numFmtId="172" formatCode="&quot;€&quot;\ #,##0.00"/>
  </numFmts>
  <fonts count="13">
    <font>
      <sz val="10"/>
      <name val="Arial"/>
    </font>
    <font>
      <sz val="14"/>
      <name val="Gulim"/>
      <family val="2"/>
    </font>
    <font>
      <b/>
      <sz val="14"/>
      <name val="Gulim"/>
      <family val="2"/>
    </font>
    <font>
      <b/>
      <u/>
      <sz val="18"/>
      <name val="Gulim"/>
      <family val="2"/>
    </font>
    <font>
      <b/>
      <sz val="18"/>
      <name val="Gulim"/>
      <family val="2"/>
    </font>
    <font>
      <sz val="10"/>
      <name val="Arial"/>
      <family val="2"/>
    </font>
    <font>
      <b/>
      <i/>
      <sz val="20"/>
      <color indexed="10"/>
      <name val="Gulim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indexed="81"/>
      <name val="Tahoma"/>
      <family val="2"/>
    </font>
    <font>
      <b/>
      <sz val="14"/>
      <color indexed="81"/>
      <name val="Tahoma"/>
      <family val="2"/>
    </font>
    <font>
      <sz val="14"/>
      <name val="Gulim"/>
      <family val="2"/>
      <charset val="1"/>
    </font>
    <font>
      <sz val="1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7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6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/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8"/>
      </top>
      <bottom style="thick">
        <color indexed="8"/>
      </bottom>
      <diagonal/>
    </border>
    <border>
      <left/>
      <right/>
      <top style="medium">
        <color indexed="8"/>
      </top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 style="thin">
        <color indexed="64"/>
      </top>
      <bottom/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164" fontId="5" fillId="0" borderId="0" applyFill="0" applyBorder="0" applyAlignment="0" applyProtection="0"/>
    <xf numFmtId="164" fontId="12" fillId="0" borderId="0"/>
  </cellStyleXfs>
  <cellXfs count="116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4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horizontal="center" vertical="center"/>
    </xf>
    <xf numFmtId="0" fontId="1" fillId="3" borderId="1" xfId="0" applyNumberFormat="1" applyFont="1" applyFill="1" applyBorder="1" applyAlignment="1" applyProtection="1">
      <alignment horizontal="left" vertical="center"/>
    </xf>
    <xf numFmtId="0" fontId="1" fillId="3" borderId="2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1" fillId="4" borderId="1" xfId="0" applyNumberFormat="1" applyFont="1" applyFill="1" applyBorder="1" applyAlignment="1" applyProtection="1">
      <alignment horizontal="left" vertical="center"/>
    </xf>
    <xf numFmtId="0" fontId="1" fillId="4" borderId="2" xfId="0" applyNumberFormat="1" applyFont="1" applyFill="1" applyBorder="1" applyAlignment="1" applyProtection="1">
      <alignment horizontal="left" vertical="center"/>
    </xf>
    <xf numFmtId="166" fontId="2" fillId="4" borderId="3" xfId="1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0" fontId="1" fillId="0" borderId="0" xfId="0" applyNumberFormat="1" applyFont="1" applyBorder="1" applyAlignment="1" applyProtection="1">
      <alignment vertical="center"/>
    </xf>
    <xf numFmtId="0" fontId="2" fillId="0" borderId="0" xfId="0" applyNumberFormat="1" applyFont="1" applyBorder="1" applyAlignment="1" applyProtection="1">
      <alignment vertical="center"/>
    </xf>
    <xf numFmtId="0" fontId="1" fillId="4" borderId="4" xfId="0" applyNumberFormat="1" applyFont="1" applyFill="1" applyBorder="1" applyAlignment="1" applyProtection="1">
      <alignment horizontal="left" vertical="center"/>
    </xf>
    <xf numFmtId="0" fontId="1" fillId="4" borderId="5" xfId="0" applyNumberFormat="1" applyFont="1" applyFill="1" applyBorder="1" applyAlignment="1" applyProtection="1">
      <alignment horizontal="left" vertical="center"/>
    </xf>
    <xf numFmtId="166" fontId="2" fillId="4" borderId="6" xfId="1" applyNumberFormat="1" applyFont="1" applyFill="1" applyBorder="1" applyAlignment="1" applyProtection="1">
      <alignment horizontal="right" vertical="center"/>
      <protection locked="0"/>
    </xf>
    <xf numFmtId="0" fontId="1" fillId="4" borderId="1" xfId="0" applyNumberFormat="1" applyFont="1" applyFill="1" applyBorder="1" applyAlignment="1" applyProtection="1">
      <alignment vertical="center"/>
    </xf>
    <xf numFmtId="0" fontId="1" fillId="4" borderId="3" xfId="0" applyNumberFormat="1" applyFont="1" applyFill="1" applyBorder="1" applyAlignment="1" applyProtection="1">
      <alignment vertical="center"/>
    </xf>
    <xf numFmtId="168" fontId="1" fillId="6" borderId="11" xfId="0" applyNumberFormat="1" applyFont="1" applyFill="1" applyBorder="1" applyAlignment="1" applyProtection="1">
      <alignment horizontal="center" vertical="center"/>
    </xf>
    <xf numFmtId="169" fontId="1" fillId="0" borderId="12" xfId="0" applyNumberFormat="1" applyFont="1" applyBorder="1" applyAlignment="1" applyProtection="1">
      <alignment horizontal="center" vertical="center"/>
      <protection locked="0"/>
    </xf>
    <xf numFmtId="49" fontId="1" fillId="0" borderId="12" xfId="0" applyNumberFormat="1" applyFont="1" applyBorder="1" applyAlignment="1" applyProtection="1">
      <alignment horizontal="left" vertical="center"/>
      <protection locked="0"/>
    </xf>
    <xf numFmtId="0" fontId="1" fillId="0" borderId="13" xfId="0" applyFont="1" applyBorder="1" applyAlignment="1" applyProtection="1">
      <alignment horizontal="left" vertical="center"/>
      <protection locked="0"/>
    </xf>
    <xf numFmtId="0" fontId="1" fillId="0" borderId="13" xfId="0" applyFont="1" applyBorder="1" applyAlignment="1" applyProtection="1">
      <alignment vertical="center"/>
      <protection locked="0"/>
    </xf>
    <xf numFmtId="38" fontId="1" fillId="0" borderId="14" xfId="0" applyNumberFormat="1" applyFont="1" applyBorder="1" applyAlignment="1" applyProtection="1">
      <alignment horizontal="center" vertical="center"/>
      <protection locked="0"/>
    </xf>
    <xf numFmtId="170" fontId="1" fillId="0" borderId="15" xfId="0" applyNumberFormat="1" applyFont="1" applyBorder="1" applyAlignment="1" applyProtection="1">
      <alignment horizontal="right" vertical="center"/>
    </xf>
    <xf numFmtId="170" fontId="1" fillId="0" borderId="16" xfId="0" applyNumberFormat="1" applyFont="1" applyBorder="1" applyAlignment="1" applyProtection="1">
      <alignment horizontal="right" vertical="center"/>
      <protection locked="0"/>
    </xf>
    <xf numFmtId="170" fontId="1" fillId="0" borderId="12" xfId="0" applyNumberFormat="1" applyFont="1" applyBorder="1" applyAlignment="1" applyProtection="1">
      <alignment horizontal="right" vertical="center"/>
      <protection locked="0"/>
    </xf>
    <xf numFmtId="170" fontId="1" fillId="0" borderId="18" xfId="0" applyNumberFormat="1" applyFont="1" applyBorder="1" applyAlignment="1" applyProtection="1">
      <alignment horizontal="right" vertical="center"/>
      <protection locked="0"/>
    </xf>
    <xf numFmtId="170" fontId="1" fillId="0" borderId="19" xfId="0" applyNumberFormat="1" applyFont="1" applyBorder="1" applyAlignment="1" applyProtection="1">
      <alignment horizontal="right" vertical="center"/>
      <protection locked="0"/>
    </xf>
    <xf numFmtId="164" fontId="1" fillId="3" borderId="20" xfId="1" applyFont="1" applyFill="1" applyBorder="1" applyAlignment="1" applyProtection="1">
      <alignment horizontal="right" vertical="center"/>
    </xf>
    <xf numFmtId="4" fontId="1" fillId="4" borderId="21" xfId="0" applyNumberFormat="1" applyFont="1" applyFill="1" applyBorder="1" applyAlignment="1" applyProtection="1">
      <alignment vertical="center"/>
      <protection locked="0"/>
    </xf>
    <xf numFmtId="0" fontId="2" fillId="0" borderId="21" xfId="0" applyFont="1" applyBorder="1" applyAlignment="1" applyProtection="1">
      <alignment vertical="center"/>
    </xf>
    <xf numFmtId="168" fontId="1" fillId="6" borderId="22" xfId="0" applyNumberFormat="1" applyFont="1" applyFill="1" applyBorder="1" applyAlignment="1" applyProtection="1">
      <alignment horizontal="center" vertical="center"/>
    </xf>
    <xf numFmtId="4" fontId="1" fillId="4" borderId="20" xfId="0" applyNumberFormat="1" applyFont="1" applyFill="1" applyBorder="1" applyAlignment="1" applyProtection="1">
      <alignment vertical="center"/>
      <protection locked="0"/>
    </xf>
    <xf numFmtId="49" fontId="1" fillId="0" borderId="17" xfId="0" applyNumberFormat="1" applyFont="1" applyBorder="1" applyAlignment="1" applyProtection="1">
      <alignment horizontal="left" vertical="center"/>
      <protection locked="0"/>
    </xf>
    <xf numFmtId="169" fontId="1" fillId="0" borderId="17" xfId="0" applyNumberFormat="1" applyFont="1" applyBorder="1" applyAlignment="1" applyProtection="1">
      <alignment horizontal="center" vertical="center"/>
      <protection locked="0"/>
    </xf>
    <xf numFmtId="165" fontId="3" fillId="0" borderId="0" xfId="0" applyNumberFormat="1" applyFont="1" applyBorder="1" applyAlignment="1" applyProtection="1">
      <alignment vertical="center" wrapText="1"/>
    </xf>
    <xf numFmtId="165" fontId="3" fillId="0" borderId="26" xfId="0" applyNumberFormat="1" applyFont="1" applyBorder="1" applyAlignment="1" applyProtection="1">
      <alignment horizontal="center" vertical="center" wrapText="1"/>
    </xf>
    <xf numFmtId="0" fontId="6" fillId="8" borderId="0" xfId="0" applyNumberFormat="1" applyFont="1" applyFill="1" applyBorder="1" applyAlignment="1" applyProtection="1">
      <alignment vertical="center"/>
    </xf>
    <xf numFmtId="43" fontId="2" fillId="3" borderId="3" xfId="1" applyNumberFormat="1" applyFont="1" applyFill="1" applyBorder="1" applyAlignment="1" applyProtection="1">
      <alignment horizontal="right" vertical="center"/>
    </xf>
    <xf numFmtId="43" fontId="2" fillId="5" borderId="7" xfId="0" applyNumberFormat="1" applyFont="1" applyFill="1" applyBorder="1" applyAlignment="1" applyProtection="1">
      <alignment vertical="center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1" fillId="8" borderId="0" xfId="0" applyFont="1" applyFill="1" applyAlignment="1" applyProtection="1">
      <alignment horizontal="center" vertical="center"/>
    </xf>
    <xf numFmtId="0" fontId="1" fillId="8" borderId="0" xfId="0" applyFont="1" applyFill="1" applyAlignment="1" applyProtection="1">
      <alignment vertical="center"/>
    </xf>
    <xf numFmtId="43" fontId="2" fillId="4" borderId="3" xfId="1" applyNumberFormat="1" applyFont="1" applyFill="1" applyBorder="1" applyAlignment="1" applyProtection="1">
      <alignment horizontal="right" vertical="center"/>
      <protection locked="0"/>
    </xf>
    <xf numFmtId="170" fontId="1" fillId="0" borderId="36" xfId="0" applyNumberFormat="1" applyFont="1" applyBorder="1" applyAlignment="1" applyProtection="1">
      <alignment horizontal="right" vertical="center"/>
      <protection locked="0"/>
    </xf>
    <xf numFmtId="0" fontId="2" fillId="0" borderId="42" xfId="0" applyFont="1" applyBorder="1" applyAlignment="1" applyProtection="1">
      <alignment horizontal="right" vertical="center" wrapText="1"/>
    </xf>
    <xf numFmtId="40" fontId="2" fillId="0" borderId="42" xfId="0" applyNumberFormat="1" applyFont="1" applyBorder="1" applyAlignment="1" applyProtection="1">
      <alignment vertical="center"/>
    </xf>
    <xf numFmtId="0" fontId="2" fillId="0" borderId="42" xfId="0" applyFont="1" applyBorder="1" applyAlignment="1" applyProtection="1">
      <alignment vertical="center"/>
    </xf>
    <xf numFmtId="0" fontId="2" fillId="0" borderId="42" xfId="0" applyFont="1" applyBorder="1" applyAlignment="1" applyProtection="1">
      <alignment horizontal="right" vertical="center"/>
    </xf>
    <xf numFmtId="0" fontId="1" fillId="8" borderId="43" xfId="0" applyFont="1" applyFill="1" applyBorder="1" applyAlignment="1" applyProtection="1">
      <alignment vertical="center"/>
    </xf>
    <xf numFmtId="39" fontId="1" fillId="4" borderId="3" xfId="1" applyNumberFormat="1" applyFont="1" applyFill="1" applyBorder="1" applyAlignment="1" applyProtection="1">
      <alignment horizontal="right" vertical="center"/>
      <protection locked="0"/>
    </xf>
    <xf numFmtId="4" fontId="1" fillId="2" borderId="8" xfId="0" applyNumberFormat="1" applyFont="1" applyFill="1" applyBorder="1" applyAlignment="1" applyProtection="1">
      <alignment horizontal="right" vertical="center"/>
    </xf>
    <xf numFmtId="4" fontId="1" fillId="2" borderId="9" xfId="0" applyNumberFormat="1" applyFont="1" applyFill="1" applyBorder="1" applyAlignment="1" applyProtection="1">
      <alignment horizontal="right" vertical="center"/>
    </xf>
    <xf numFmtId="4" fontId="1" fillId="2" borderId="10" xfId="0" applyNumberFormat="1" applyFont="1" applyFill="1" applyBorder="1" applyAlignment="1" applyProtection="1">
      <alignment horizontal="right" vertical="center"/>
    </xf>
    <xf numFmtId="4" fontId="1" fillId="2" borderId="23" xfId="0" applyNumberFormat="1" applyFont="1" applyFill="1" applyBorder="1" applyAlignment="1" applyProtection="1">
      <alignment horizontal="right" vertical="center"/>
    </xf>
    <xf numFmtId="168" fontId="1" fillId="8" borderId="0" xfId="0" applyNumberFormat="1" applyFont="1" applyFill="1" applyBorder="1" applyAlignment="1" applyProtection="1">
      <alignment horizontal="center" vertical="center"/>
    </xf>
    <xf numFmtId="169" fontId="1" fillId="8" borderId="0" xfId="0" applyNumberFormat="1" applyFont="1" applyFill="1" applyBorder="1" applyAlignment="1" applyProtection="1">
      <alignment horizontal="center" vertical="center"/>
      <protection locked="0"/>
    </xf>
    <xf numFmtId="49" fontId="1" fillId="8" borderId="0" xfId="0" applyNumberFormat="1" applyFont="1" applyFill="1" applyBorder="1" applyAlignment="1" applyProtection="1">
      <alignment horizontal="left" vertical="center"/>
      <protection locked="0"/>
    </xf>
    <xf numFmtId="0" fontId="1" fillId="8" borderId="0" xfId="0" applyFont="1" applyFill="1" applyBorder="1" applyAlignment="1" applyProtection="1">
      <alignment horizontal="left" vertical="center"/>
      <protection locked="0"/>
    </xf>
    <xf numFmtId="0" fontId="1" fillId="8" borderId="0" xfId="0" applyFont="1" applyFill="1" applyBorder="1" applyAlignment="1" applyProtection="1">
      <alignment vertical="center"/>
      <protection locked="0"/>
    </xf>
    <xf numFmtId="38" fontId="1" fillId="8" borderId="0" xfId="0" applyNumberFormat="1" applyFont="1" applyFill="1" applyBorder="1" applyAlignment="1" applyProtection="1">
      <alignment horizontal="center" vertical="center"/>
      <protection locked="0"/>
    </xf>
    <xf numFmtId="170" fontId="1" fillId="8" borderId="0" xfId="0" applyNumberFormat="1" applyFont="1" applyFill="1" applyBorder="1" applyAlignment="1" applyProtection="1">
      <alignment horizontal="right" vertical="center"/>
    </xf>
    <xf numFmtId="170" fontId="1" fillId="8" borderId="0" xfId="0" applyNumberFormat="1" applyFont="1" applyFill="1" applyBorder="1" applyAlignment="1" applyProtection="1">
      <alignment horizontal="right" vertical="center"/>
      <protection locked="0"/>
    </xf>
    <xf numFmtId="164" fontId="1" fillId="8" borderId="0" xfId="1" applyFont="1" applyFill="1" applyBorder="1" applyAlignment="1" applyProtection="1">
      <alignment horizontal="right" vertical="center"/>
    </xf>
    <xf numFmtId="4" fontId="1" fillId="8" borderId="0" xfId="0" applyNumberFormat="1" applyFont="1" applyFill="1" applyBorder="1" applyAlignment="1" applyProtection="1">
      <alignment vertical="center"/>
      <protection locked="0"/>
    </xf>
    <xf numFmtId="0" fontId="2" fillId="8" borderId="0" xfId="0" applyFont="1" applyFill="1" applyBorder="1" applyAlignment="1" applyProtection="1">
      <alignment vertical="center"/>
    </xf>
    <xf numFmtId="0" fontId="1" fillId="2" borderId="47" xfId="0" applyFont="1" applyFill="1" applyBorder="1" applyAlignment="1" applyProtection="1">
      <alignment horizontal="center" vertical="center" wrapText="1"/>
    </xf>
    <xf numFmtId="4" fontId="1" fillId="2" borderId="48" xfId="0" applyNumberFormat="1" applyFont="1" applyFill="1" applyBorder="1" applyAlignment="1" applyProtection="1">
      <alignment horizontal="right" vertical="center"/>
    </xf>
    <xf numFmtId="167" fontId="1" fillId="4" borderId="6" xfId="1" applyNumberFormat="1" applyFont="1" applyFill="1" applyBorder="1" applyAlignment="1" applyProtection="1">
      <alignment horizontal="right" vertical="center"/>
      <protection locked="0"/>
    </xf>
    <xf numFmtId="38" fontId="1" fillId="2" borderId="45" xfId="0" applyNumberFormat="1" applyFont="1" applyFill="1" applyBorder="1" applyAlignment="1" applyProtection="1">
      <alignment horizontal="center" vertical="center"/>
    </xf>
    <xf numFmtId="40" fontId="1" fillId="0" borderId="0" xfId="0" applyNumberFormat="1" applyFont="1" applyAlignment="1" applyProtection="1">
      <alignment vertical="center"/>
    </xf>
    <xf numFmtId="171" fontId="1" fillId="0" borderId="0" xfId="0" applyNumberFormat="1" applyFont="1" applyAlignment="1" applyProtection="1">
      <alignment vertical="center"/>
    </xf>
    <xf numFmtId="169" fontId="11" fillId="0" borderId="53" xfId="0" applyNumberFormat="1" applyFont="1" applyBorder="1" applyAlignment="1" applyProtection="1">
      <alignment horizontal="center" vertical="center"/>
      <protection locked="0"/>
    </xf>
    <xf numFmtId="49" fontId="11" fillId="0" borderId="54" xfId="0" applyNumberFormat="1" applyFont="1" applyBorder="1" applyAlignment="1" applyProtection="1">
      <alignment horizontal="left" vertical="center"/>
      <protection locked="0"/>
    </xf>
    <xf numFmtId="49" fontId="11" fillId="0" borderId="55" xfId="0" applyNumberFormat="1" applyFont="1" applyBorder="1" applyAlignment="1" applyProtection="1">
      <alignment horizontal="left" vertical="center"/>
      <protection locked="0"/>
    </xf>
    <xf numFmtId="0" fontId="11" fillId="0" borderId="56" xfId="0" applyFont="1" applyBorder="1" applyAlignment="1" applyProtection="1">
      <alignment vertical="center"/>
      <protection locked="0"/>
    </xf>
    <xf numFmtId="170" fontId="11" fillId="0" borderId="57" xfId="0" applyNumberFormat="1" applyFont="1" applyBorder="1" applyAlignment="1" applyProtection="1">
      <alignment horizontal="right" vertical="center"/>
    </xf>
    <xf numFmtId="170" fontId="11" fillId="0" borderId="58" xfId="0" applyNumberFormat="1" applyFont="1" applyBorder="1" applyAlignment="1" applyProtection="1">
      <alignment horizontal="right" vertical="center"/>
    </xf>
    <xf numFmtId="170" fontId="11" fillId="0" borderId="58" xfId="0" applyNumberFormat="1" applyFont="1" applyBorder="1" applyAlignment="1" applyProtection="1">
      <alignment horizontal="right" vertical="center"/>
      <protection locked="0"/>
    </xf>
    <xf numFmtId="170" fontId="11" fillId="0" borderId="54" xfId="0" applyNumberFormat="1" applyFont="1" applyBorder="1" applyAlignment="1" applyProtection="1">
      <alignment horizontal="right" vertical="center"/>
      <protection locked="0"/>
    </xf>
    <xf numFmtId="170" fontId="11" fillId="0" borderId="59" xfId="0" applyNumberFormat="1" applyFont="1" applyBorder="1" applyAlignment="1" applyProtection="1">
      <alignment horizontal="right" vertical="center"/>
      <protection locked="0"/>
    </xf>
    <xf numFmtId="172" fontId="2" fillId="0" borderId="0" xfId="0" applyNumberFormat="1" applyFont="1" applyAlignment="1" applyProtection="1">
      <alignment vertical="center"/>
    </xf>
    <xf numFmtId="0" fontId="2" fillId="3" borderId="28" xfId="0" applyFont="1" applyFill="1" applyBorder="1" applyAlignment="1" applyProtection="1">
      <alignment horizontal="center" vertical="center" wrapText="1"/>
    </xf>
    <xf numFmtId="38" fontId="1" fillId="2" borderId="30" xfId="0" applyNumberFormat="1" applyFont="1" applyFill="1" applyBorder="1" applyAlignment="1" applyProtection="1">
      <alignment horizontal="center" vertical="center"/>
    </xf>
    <xf numFmtId="38" fontId="1" fillId="2" borderId="31" xfId="0" applyNumberFormat="1" applyFont="1" applyFill="1" applyBorder="1" applyAlignment="1" applyProtection="1">
      <alignment horizontal="center" vertical="center"/>
    </xf>
    <xf numFmtId="0" fontId="1" fillId="6" borderId="8" xfId="0" applyNumberFormat="1" applyFont="1" applyFill="1" applyBorder="1" applyAlignment="1" applyProtection="1">
      <alignment horizontal="center" vertical="center"/>
    </xf>
    <xf numFmtId="0" fontId="2" fillId="7" borderId="9" xfId="0" applyFont="1" applyFill="1" applyBorder="1" applyAlignment="1" applyProtection="1">
      <alignment horizontal="center" vertical="center"/>
    </xf>
    <xf numFmtId="0" fontId="2" fillId="7" borderId="48" xfId="0" applyFont="1" applyFill="1" applyBorder="1" applyAlignment="1" applyProtection="1">
      <alignment horizontal="center" vertical="center" wrapText="1"/>
    </xf>
    <xf numFmtId="0" fontId="2" fillId="7" borderId="48" xfId="0" applyFont="1" applyFill="1" applyBorder="1" applyAlignment="1" applyProtection="1">
      <alignment horizontal="center" vertical="center"/>
    </xf>
    <xf numFmtId="0" fontId="2" fillId="7" borderId="27" xfId="0" applyFont="1" applyFill="1" applyBorder="1" applyAlignment="1" applyProtection="1">
      <alignment horizontal="center" vertical="center" wrapText="1"/>
    </xf>
    <xf numFmtId="0" fontId="1" fillId="2" borderId="49" xfId="0" applyFont="1" applyFill="1" applyBorder="1" applyAlignment="1" applyProtection="1">
      <alignment horizontal="center" vertical="center" wrapText="1"/>
    </xf>
    <xf numFmtId="0" fontId="1" fillId="2" borderId="46" xfId="0" applyFont="1" applyFill="1" applyBorder="1" applyAlignment="1" applyProtection="1">
      <alignment horizontal="center" vertical="center" wrapText="1"/>
    </xf>
    <xf numFmtId="0" fontId="1" fillId="2" borderId="44" xfId="0" applyFont="1" applyFill="1" applyBorder="1" applyAlignment="1" applyProtection="1">
      <alignment horizontal="center" vertical="center" wrapText="1"/>
    </xf>
    <xf numFmtId="0" fontId="1" fillId="2" borderId="34" xfId="0" applyFont="1" applyFill="1" applyBorder="1" applyAlignment="1" applyProtection="1">
      <alignment horizontal="center" vertical="center" wrapText="1"/>
    </xf>
    <xf numFmtId="0" fontId="1" fillId="2" borderId="27" xfId="0" applyFont="1" applyFill="1" applyBorder="1" applyAlignment="1" applyProtection="1">
      <alignment horizontal="center" vertical="center" wrapText="1"/>
    </xf>
    <xf numFmtId="0" fontId="2" fillId="0" borderId="39" xfId="0" applyFont="1" applyBorder="1" applyAlignment="1" applyProtection="1">
      <alignment horizontal="center" vertical="center" wrapText="1"/>
    </xf>
    <xf numFmtId="0" fontId="2" fillId="0" borderId="40" xfId="0" applyFont="1" applyBorder="1" applyAlignment="1" applyProtection="1">
      <alignment horizontal="center" vertical="center" wrapText="1"/>
    </xf>
    <xf numFmtId="0" fontId="2" fillId="0" borderId="41" xfId="0" applyFont="1" applyBorder="1" applyAlignment="1" applyProtection="1">
      <alignment horizontal="center" vertical="center" wrapText="1"/>
    </xf>
    <xf numFmtId="49" fontId="2" fillId="4" borderId="24" xfId="0" applyNumberFormat="1" applyFont="1" applyFill="1" applyBorder="1" applyAlignment="1" applyProtection="1">
      <alignment horizontal="left" vertical="center"/>
    </xf>
    <xf numFmtId="49" fontId="2" fillId="4" borderId="24" xfId="0" applyNumberFormat="1" applyFont="1" applyFill="1" applyBorder="1" applyAlignment="1" applyProtection="1">
      <alignment horizontal="left" vertical="center"/>
      <protection locked="0"/>
    </xf>
    <xf numFmtId="49" fontId="2" fillId="4" borderId="1" xfId="0" applyNumberFormat="1" applyFont="1" applyFill="1" applyBorder="1" applyAlignment="1" applyProtection="1">
      <alignment horizontal="left" vertical="center"/>
    </xf>
    <xf numFmtId="4" fontId="1" fillId="0" borderId="23" xfId="0" applyNumberFormat="1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textRotation="180"/>
    </xf>
    <xf numFmtId="0" fontId="1" fillId="2" borderId="33" xfId="0" applyFont="1" applyFill="1" applyBorder="1" applyAlignment="1" applyProtection="1">
      <alignment horizontal="center" vertical="center" wrapText="1"/>
    </xf>
    <xf numFmtId="0" fontId="1" fillId="2" borderId="38" xfId="0" applyFont="1" applyFill="1" applyBorder="1" applyAlignment="1" applyProtection="1">
      <alignment horizontal="center" vertical="center" wrapText="1"/>
    </xf>
    <xf numFmtId="0" fontId="1" fillId="2" borderId="35" xfId="0" applyFont="1" applyFill="1" applyBorder="1" applyAlignment="1" applyProtection="1">
      <alignment horizontal="center" vertical="center" wrapText="1"/>
    </xf>
    <xf numFmtId="0" fontId="1" fillId="2" borderId="32" xfId="0" applyFont="1" applyFill="1" applyBorder="1" applyAlignment="1" applyProtection="1">
      <alignment horizontal="center" vertical="center" wrapText="1"/>
    </xf>
    <xf numFmtId="0" fontId="2" fillId="5" borderId="25" xfId="0" applyNumberFormat="1" applyFont="1" applyFill="1" applyBorder="1" applyAlignment="1" applyProtection="1">
      <alignment horizontal="center" vertical="center"/>
    </xf>
    <xf numFmtId="0" fontId="1" fillId="9" borderId="50" xfId="0" applyNumberFormat="1" applyFont="1" applyFill="1" applyBorder="1" applyAlignment="1" applyProtection="1">
      <alignment horizontal="center" vertical="center"/>
    </xf>
    <xf numFmtId="0" fontId="1" fillId="9" borderId="51" xfId="0" applyNumberFormat="1" applyFont="1" applyFill="1" applyBorder="1" applyAlignment="1" applyProtection="1">
      <alignment horizontal="center" vertical="center"/>
    </xf>
    <xf numFmtId="0" fontId="1" fillId="9" borderId="52" xfId="0" applyNumberFormat="1" applyFont="1" applyFill="1" applyBorder="1" applyAlignment="1" applyProtection="1">
      <alignment horizontal="center" vertical="center"/>
    </xf>
    <xf numFmtId="0" fontId="1" fillId="2" borderId="37" xfId="0" applyFont="1" applyFill="1" applyBorder="1" applyAlignment="1" applyProtection="1">
      <alignment horizontal="center" vertical="center" wrapText="1"/>
    </xf>
    <xf numFmtId="0" fontId="1" fillId="2" borderId="29" xfId="0" applyFont="1" applyFill="1" applyBorder="1" applyAlignment="1" applyProtection="1">
      <alignment horizontal="center" vertical="center" wrapText="1"/>
    </xf>
  </cellXfs>
  <cellStyles count="3">
    <cellStyle name="Euro" xfId="1"/>
    <cellStyle name="Normal" xfId="0" builtinId="0"/>
    <cellStyle name="TableStyleLight1" xfId="2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E5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3"/>
  <sheetViews>
    <sheetView view="pageBreakPreview" zoomScale="50" zoomScaleSheetLayoutView="50" workbookViewId="0">
      <pane ySplit="5" topLeftCell="A6" activePane="bottomLeft" state="frozen"/>
      <selection pane="bottomLeft" activeCell="K18" sqref="K18"/>
    </sheetView>
  </sheetViews>
  <sheetFormatPr defaultRowHeight="18.75"/>
  <cols>
    <col min="1" max="1" width="6.7109375" style="1" customWidth="1"/>
    <col min="2" max="2" width="16.5703125" style="2" customWidth="1"/>
    <col min="3" max="3" width="27.7109375" style="2" customWidth="1"/>
    <col min="4" max="4" width="29.5703125" style="2" customWidth="1"/>
    <col min="5" max="5" width="22.85546875" style="2" customWidth="1"/>
    <col min="6" max="6" width="42.85546875" style="2" customWidth="1"/>
    <col min="7" max="7" width="18.28515625" style="2" customWidth="1"/>
    <col min="8" max="8" width="26.42578125" style="2" customWidth="1"/>
    <col min="9" max="9" width="22.42578125" style="2" customWidth="1"/>
    <col min="10" max="11" width="25.85546875" style="2" customWidth="1"/>
    <col min="12" max="12" width="25.5703125" style="2" customWidth="1"/>
    <col min="13" max="13" width="19.85546875" style="2" customWidth="1"/>
    <col min="14" max="14" width="30.7109375" style="2" customWidth="1"/>
    <col min="15" max="15" width="27.28515625" style="2" customWidth="1"/>
    <col min="16" max="16" width="19.85546875" style="2" customWidth="1"/>
    <col min="17" max="17" width="19.85546875" style="3" hidden="1" customWidth="1"/>
    <col min="18" max="18" width="31.140625" style="2" customWidth="1"/>
    <col min="19" max="16384" width="9.140625" style="2"/>
  </cols>
  <sheetData>
    <row r="1" spans="1:18" s="7" customFormat="1" ht="65.25" customHeight="1">
      <c r="A1" s="4"/>
      <c r="B1" s="101" t="s">
        <v>0</v>
      </c>
      <c r="C1" s="101"/>
      <c r="D1" s="102" t="s">
        <v>44</v>
      </c>
      <c r="E1" s="102"/>
      <c r="F1" s="39">
        <v>41791</v>
      </c>
      <c r="G1" s="38" t="s">
        <v>41</v>
      </c>
      <c r="L1" s="7" t="s">
        <v>28</v>
      </c>
      <c r="M1" s="3">
        <f>+P1-N7</f>
        <v>0</v>
      </c>
      <c r="N1" s="5" t="s">
        <v>1</v>
      </c>
      <c r="O1" s="6"/>
      <c r="P1" s="41">
        <f>SUM(H7:M7)</f>
        <v>12.54</v>
      </c>
      <c r="Q1" s="3" t="s">
        <v>26</v>
      </c>
      <c r="R1" s="73"/>
    </row>
    <row r="2" spans="1:18" s="7" customFormat="1" ht="57.75" customHeight="1">
      <c r="A2" s="4"/>
      <c r="B2" s="103" t="s">
        <v>2</v>
      </c>
      <c r="C2" s="103"/>
      <c r="D2" s="102"/>
      <c r="E2" s="102"/>
      <c r="F2" s="8"/>
      <c r="G2" s="8"/>
      <c r="N2" s="9" t="s">
        <v>3</v>
      </c>
      <c r="O2" s="10"/>
      <c r="P2" s="11"/>
      <c r="Q2" s="3" t="s">
        <v>25</v>
      </c>
    </row>
    <row r="3" spans="1:18" s="7" customFormat="1" ht="35.25" customHeight="1">
      <c r="A3" s="4"/>
      <c r="B3" s="103" t="s">
        <v>24</v>
      </c>
      <c r="C3" s="103"/>
      <c r="D3" s="102" t="s">
        <v>25</v>
      </c>
      <c r="E3" s="102"/>
      <c r="N3" s="9" t="s">
        <v>4</v>
      </c>
      <c r="O3" s="10"/>
      <c r="P3" s="46">
        <f>+O7</f>
        <v>0</v>
      </c>
      <c r="Q3" s="12"/>
    </row>
    <row r="4" spans="1:18" s="7" customFormat="1" ht="35.25" customHeight="1" thickBot="1">
      <c r="A4" s="4"/>
      <c r="D4" s="13"/>
      <c r="E4" s="13"/>
      <c r="F4" s="9" t="s">
        <v>19</v>
      </c>
      <c r="G4" s="53">
        <v>1</v>
      </c>
      <c r="H4" s="14"/>
      <c r="I4" s="14"/>
      <c r="J4" s="2"/>
      <c r="K4" s="2"/>
      <c r="L4" s="2"/>
      <c r="M4" s="2"/>
      <c r="N4" s="15" t="s">
        <v>5</v>
      </c>
      <c r="O4" s="16"/>
      <c r="P4" s="17"/>
      <c r="Q4" s="12"/>
    </row>
    <row r="5" spans="1:18" s="7" customFormat="1" ht="43.5" customHeight="1" thickTop="1" thickBot="1">
      <c r="A5" s="4"/>
      <c r="B5" s="18" t="s">
        <v>6</v>
      </c>
      <c r="C5" s="19"/>
      <c r="D5" s="43">
        <v>1</v>
      </c>
      <c r="E5" s="13"/>
      <c r="F5" s="9" t="s">
        <v>7</v>
      </c>
      <c r="G5" s="53">
        <v>1.1100000000000001</v>
      </c>
      <c r="N5" s="110" t="s">
        <v>8</v>
      </c>
      <c r="O5" s="110"/>
      <c r="P5" s="42">
        <f>P1-P2-P3-P4</f>
        <v>12.54</v>
      </c>
      <c r="Q5" s="12"/>
      <c r="R5" s="74"/>
    </row>
    <row r="6" spans="1:18" s="7" customFormat="1" ht="43.5" customHeight="1" thickTop="1" thickBot="1">
      <c r="A6" s="4"/>
      <c r="B6" s="40" t="s">
        <v>40</v>
      </c>
      <c r="C6" s="40"/>
      <c r="D6" s="13"/>
      <c r="E6" s="13"/>
      <c r="F6" s="9" t="s">
        <v>9</v>
      </c>
      <c r="G6" s="71">
        <v>11.11</v>
      </c>
      <c r="Q6" s="12"/>
    </row>
    <row r="7" spans="1:18" s="7" customFormat="1" ht="27" customHeight="1" thickTop="1" thickBot="1">
      <c r="A7" s="111" t="s">
        <v>27</v>
      </c>
      <c r="B7" s="112"/>
      <c r="C7" s="113"/>
      <c r="D7" s="86" t="s">
        <v>10</v>
      </c>
      <c r="E7" s="87"/>
      <c r="F7" s="87"/>
      <c r="G7" s="72">
        <f t="shared" ref="G7:O7" si="0">SUM(G11:G18)</f>
        <v>0</v>
      </c>
      <c r="H7" s="70">
        <f t="shared" si="0"/>
        <v>0</v>
      </c>
      <c r="I7" s="55">
        <f t="shared" si="0"/>
        <v>0</v>
      </c>
      <c r="J7" s="55">
        <f t="shared" si="0"/>
        <v>0</v>
      </c>
      <c r="K7" s="55">
        <f t="shared" si="0"/>
        <v>12.54</v>
      </c>
      <c r="L7" s="55">
        <f t="shared" si="0"/>
        <v>0</v>
      </c>
      <c r="M7" s="56">
        <f t="shared" si="0"/>
        <v>0</v>
      </c>
      <c r="N7" s="54">
        <f t="shared" si="0"/>
        <v>12.54</v>
      </c>
      <c r="O7" s="57">
        <f t="shared" si="0"/>
        <v>0</v>
      </c>
      <c r="P7" s="12">
        <f>+N7-SUM(H7:M7)</f>
        <v>0</v>
      </c>
    </row>
    <row r="8" spans="1:18" ht="36" customHeight="1" thickTop="1" thickBot="1">
      <c r="A8" s="88"/>
      <c r="B8" s="89" t="s">
        <v>11</v>
      </c>
      <c r="C8" s="89" t="s">
        <v>12</v>
      </c>
      <c r="D8" s="90" t="s">
        <v>23</v>
      </c>
      <c r="E8" s="89" t="s">
        <v>30</v>
      </c>
      <c r="F8" s="92" t="s">
        <v>29</v>
      </c>
      <c r="G8" s="93" t="s">
        <v>13</v>
      </c>
      <c r="H8" s="95" t="s">
        <v>14</v>
      </c>
      <c r="I8" s="97" t="s">
        <v>32</v>
      </c>
      <c r="J8" s="96" t="s">
        <v>34</v>
      </c>
      <c r="K8" s="96" t="s">
        <v>33</v>
      </c>
      <c r="L8" s="114" t="s">
        <v>20</v>
      </c>
      <c r="M8" s="115"/>
      <c r="N8" s="85" t="s">
        <v>15</v>
      </c>
      <c r="O8" s="104" t="s">
        <v>16</v>
      </c>
      <c r="P8" s="105" t="s">
        <v>17</v>
      </c>
      <c r="Q8" s="2"/>
      <c r="R8" s="98" t="s">
        <v>35</v>
      </c>
    </row>
    <row r="9" spans="1:18" ht="36" customHeight="1" thickTop="1" thickBot="1">
      <c r="A9" s="88"/>
      <c r="B9" s="89" t="s">
        <v>11</v>
      </c>
      <c r="C9" s="89"/>
      <c r="D9" s="91"/>
      <c r="E9" s="89"/>
      <c r="F9" s="92"/>
      <c r="G9" s="94"/>
      <c r="H9" s="95" t="s">
        <v>32</v>
      </c>
      <c r="I9" s="97" t="s">
        <v>32</v>
      </c>
      <c r="J9" s="97"/>
      <c r="K9" s="97" t="s">
        <v>31</v>
      </c>
      <c r="L9" s="106" t="s">
        <v>21</v>
      </c>
      <c r="M9" s="108" t="s">
        <v>22</v>
      </c>
      <c r="N9" s="85"/>
      <c r="O9" s="104"/>
      <c r="P9" s="105"/>
      <c r="Q9" s="2"/>
      <c r="R9" s="99"/>
    </row>
    <row r="10" spans="1:18" ht="37.5" customHeight="1" thickTop="1" thickBot="1">
      <c r="A10" s="88"/>
      <c r="B10" s="89"/>
      <c r="C10" s="89"/>
      <c r="D10" s="91"/>
      <c r="E10" s="89"/>
      <c r="F10" s="92"/>
      <c r="G10" s="69" t="s">
        <v>18</v>
      </c>
      <c r="H10" s="95"/>
      <c r="I10" s="97"/>
      <c r="J10" s="97"/>
      <c r="K10" s="97"/>
      <c r="L10" s="107"/>
      <c r="M10" s="109"/>
      <c r="N10" s="85"/>
      <c r="O10" s="104"/>
      <c r="P10" s="105"/>
      <c r="Q10" s="2"/>
      <c r="R10" s="100"/>
    </row>
    <row r="11" spans="1:18" ht="30" customHeight="1" thickTop="1">
      <c r="A11" s="20">
        <v>1</v>
      </c>
      <c r="B11" s="75">
        <v>41815</v>
      </c>
      <c r="C11" s="76" t="s">
        <v>42</v>
      </c>
      <c r="D11" s="76" t="s">
        <v>43</v>
      </c>
      <c r="E11" s="77"/>
      <c r="F11" s="77" t="s">
        <v>39</v>
      </c>
      <c r="G11" s="78"/>
      <c r="H11" s="79">
        <f t="shared" ref="H11" si="1">IF($E$3="si",($H$5/$H$6*G11),IF($E$3="no",G11*$H$4,0))</f>
        <v>0</v>
      </c>
      <c r="I11" s="80"/>
      <c r="J11" s="80"/>
      <c r="K11" s="81">
        <v>12.54</v>
      </c>
      <c r="L11" s="82"/>
      <c r="M11" s="83"/>
      <c r="N11" s="31">
        <f>SUM(H11:M11)</f>
        <v>12.54</v>
      </c>
      <c r="O11" s="32"/>
      <c r="P11" s="33"/>
      <c r="Q11" s="2"/>
      <c r="R11" s="48"/>
    </row>
    <row r="12" spans="1:18" ht="30" customHeight="1">
      <c r="A12" s="34">
        <v>2</v>
      </c>
      <c r="B12" s="37"/>
      <c r="C12" s="36"/>
      <c r="D12" s="23"/>
      <c r="E12" s="23"/>
      <c r="F12" s="24"/>
      <c r="G12" s="25"/>
      <c r="H12" s="26">
        <f>IF($D$3="si",($G$5/$G$6*G12),IF($D$3="no",G12*$G$4,0))</f>
        <v>0</v>
      </c>
      <c r="I12" s="27"/>
      <c r="J12" s="28"/>
      <c r="K12" s="47"/>
      <c r="L12" s="29"/>
      <c r="M12" s="30"/>
      <c r="N12" s="31">
        <f>SUM(H12:M12)</f>
        <v>0</v>
      </c>
      <c r="O12" s="35"/>
      <c r="P12" s="33"/>
      <c r="Q12" s="2"/>
      <c r="R12" s="48"/>
    </row>
    <row r="13" spans="1:18" ht="30" customHeight="1">
      <c r="A13" s="34">
        <v>3</v>
      </c>
      <c r="B13" s="21"/>
      <c r="C13" s="22"/>
      <c r="D13" s="23"/>
      <c r="E13" s="23"/>
      <c r="F13" s="24"/>
      <c r="G13" s="25"/>
      <c r="H13" s="26">
        <f t="shared" ref="H13:H18" si="2">IF($D$3="si",($G$5/$G$6*G13),IF($D$3="no",G13*$G$4,0))</f>
        <v>0</v>
      </c>
      <c r="I13" s="27"/>
      <c r="J13" s="28"/>
      <c r="K13" s="47"/>
      <c r="L13" s="29"/>
      <c r="M13" s="30"/>
      <c r="N13" s="31">
        <f t="shared" ref="N13:N18" si="3">SUM(H13:M13)</f>
        <v>0</v>
      </c>
      <c r="O13" s="35"/>
      <c r="P13" s="33" t="str">
        <f t="shared" ref="P13:P18" si="4">IF(F13="Milano","X","")</f>
        <v/>
      </c>
      <c r="Q13" s="2"/>
      <c r="R13" s="49"/>
    </row>
    <row r="14" spans="1:18" ht="30" customHeight="1">
      <c r="A14" s="34">
        <v>4</v>
      </c>
      <c r="B14" s="21"/>
      <c r="C14" s="22"/>
      <c r="D14" s="23"/>
      <c r="E14" s="23"/>
      <c r="F14" s="24"/>
      <c r="G14" s="25"/>
      <c r="H14" s="26">
        <f t="shared" si="2"/>
        <v>0</v>
      </c>
      <c r="I14" s="27"/>
      <c r="J14" s="28"/>
      <c r="K14" s="47"/>
      <c r="L14" s="29"/>
      <c r="M14" s="30"/>
      <c r="N14" s="31">
        <f t="shared" si="3"/>
        <v>0</v>
      </c>
      <c r="O14" s="35"/>
      <c r="P14" s="33" t="str">
        <f t="shared" si="4"/>
        <v/>
      </c>
      <c r="Q14" s="2"/>
      <c r="R14" s="50"/>
    </row>
    <row r="15" spans="1:18" ht="30" customHeight="1">
      <c r="A15" s="34">
        <v>5</v>
      </c>
      <c r="B15" s="21"/>
      <c r="C15" s="22"/>
      <c r="D15" s="23"/>
      <c r="E15" s="23"/>
      <c r="F15" s="24"/>
      <c r="G15" s="25"/>
      <c r="H15" s="26">
        <f t="shared" si="2"/>
        <v>0</v>
      </c>
      <c r="I15" s="27"/>
      <c r="J15" s="28"/>
      <c r="K15" s="47"/>
      <c r="L15" s="29"/>
      <c r="M15" s="30"/>
      <c r="N15" s="31">
        <f t="shared" si="3"/>
        <v>0</v>
      </c>
      <c r="O15" s="35"/>
      <c r="P15" s="33" t="str">
        <f t="shared" si="4"/>
        <v/>
      </c>
      <c r="Q15" s="2"/>
      <c r="R15" s="51"/>
    </row>
    <row r="16" spans="1:18" ht="30" customHeight="1">
      <c r="A16" s="34">
        <v>6</v>
      </c>
      <c r="B16" s="21"/>
      <c r="C16" s="22"/>
      <c r="D16" s="23"/>
      <c r="E16" s="23"/>
      <c r="F16" s="24"/>
      <c r="G16" s="25"/>
      <c r="H16" s="26">
        <f t="shared" si="2"/>
        <v>0</v>
      </c>
      <c r="I16" s="27"/>
      <c r="J16" s="28"/>
      <c r="K16" s="47"/>
      <c r="L16" s="29"/>
      <c r="M16" s="30"/>
      <c r="N16" s="31">
        <f t="shared" si="3"/>
        <v>0</v>
      </c>
      <c r="O16" s="35"/>
      <c r="P16" s="33" t="str">
        <f t="shared" si="4"/>
        <v/>
      </c>
      <c r="Q16" s="2"/>
      <c r="R16" s="50"/>
    </row>
    <row r="17" spans="1:18" ht="30" customHeight="1">
      <c r="A17" s="34">
        <v>7</v>
      </c>
      <c r="B17" s="21"/>
      <c r="C17" s="22"/>
      <c r="D17" s="23"/>
      <c r="E17" s="23"/>
      <c r="F17" s="24"/>
      <c r="G17" s="25"/>
      <c r="H17" s="26">
        <f t="shared" si="2"/>
        <v>0</v>
      </c>
      <c r="I17" s="27"/>
      <c r="J17" s="28"/>
      <c r="K17" s="47"/>
      <c r="L17" s="29"/>
      <c r="M17" s="30"/>
      <c r="N17" s="31">
        <f t="shared" si="3"/>
        <v>0</v>
      </c>
      <c r="O17" s="35"/>
      <c r="P17" s="33" t="str">
        <f t="shared" si="4"/>
        <v/>
      </c>
      <c r="Q17" s="2"/>
      <c r="R17" s="50"/>
    </row>
    <row r="18" spans="1:18" ht="30" customHeight="1">
      <c r="A18" s="34">
        <v>8</v>
      </c>
      <c r="B18" s="21"/>
      <c r="C18" s="22"/>
      <c r="D18" s="23"/>
      <c r="E18" s="23"/>
      <c r="F18" s="24"/>
      <c r="G18" s="25"/>
      <c r="H18" s="26">
        <f t="shared" si="2"/>
        <v>0</v>
      </c>
      <c r="I18" s="27"/>
      <c r="J18" s="28"/>
      <c r="K18" s="47"/>
      <c r="L18" s="29"/>
      <c r="M18" s="30"/>
      <c r="N18" s="31">
        <f t="shared" si="3"/>
        <v>0</v>
      </c>
      <c r="O18" s="35"/>
      <c r="P18" s="33" t="str">
        <f t="shared" si="4"/>
        <v/>
      </c>
      <c r="Q18" s="2"/>
      <c r="R18" s="50"/>
    </row>
    <row r="19" spans="1:18">
      <c r="A19" s="44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</row>
    <row r="20" spans="1:18">
      <c r="A20" s="58"/>
      <c r="B20" s="59"/>
      <c r="C20" s="60"/>
      <c r="D20" s="61"/>
      <c r="E20" s="61"/>
      <c r="F20" s="62"/>
      <c r="G20" s="63"/>
      <c r="H20" s="64"/>
      <c r="I20" s="65"/>
      <c r="J20" s="65"/>
      <c r="K20" s="65"/>
      <c r="L20" s="65"/>
      <c r="M20" s="65"/>
      <c r="N20" s="66"/>
      <c r="O20" s="67"/>
      <c r="P20" s="68"/>
    </row>
    <row r="21" spans="1:18">
      <c r="A21" s="44"/>
      <c r="B21" s="52" t="s">
        <v>36</v>
      </c>
      <c r="C21" s="52"/>
      <c r="D21" s="52"/>
      <c r="E21" s="45"/>
      <c r="F21" s="45"/>
      <c r="G21" s="52" t="s">
        <v>38</v>
      </c>
      <c r="H21" s="52"/>
      <c r="I21" s="52"/>
      <c r="J21" s="45"/>
      <c r="K21" s="45"/>
      <c r="L21" s="52" t="s">
        <v>37</v>
      </c>
      <c r="M21" s="52"/>
      <c r="N21" s="52"/>
      <c r="O21" s="45"/>
      <c r="P21" s="68"/>
    </row>
    <row r="22" spans="1:18">
      <c r="A22" s="44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68"/>
    </row>
    <row r="23" spans="1:18">
      <c r="A23" s="44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</row>
  </sheetData>
  <mergeCells count="27">
    <mergeCell ref="R8:R10"/>
    <mergeCell ref="B1:C1"/>
    <mergeCell ref="D1:E1"/>
    <mergeCell ref="B2:C2"/>
    <mergeCell ref="D2:E2"/>
    <mergeCell ref="B3:C3"/>
    <mergeCell ref="D3:E3"/>
    <mergeCell ref="O8:O10"/>
    <mergeCell ref="P8:P10"/>
    <mergeCell ref="L9:L10"/>
    <mergeCell ref="M9:M10"/>
    <mergeCell ref="N5:O5"/>
    <mergeCell ref="A7:C7"/>
    <mergeCell ref="I8:I10"/>
    <mergeCell ref="J8:J10"/>
    <mergeCell ref="L8:M8"/>
    <mergeCell ref="N8:N10"/>
    <mergeCell ref="D7:F7"/>
    <mergeCell ref="A8:A10"/>
    <mergeCell ref="B8:B10"/>
    <mergeCell ref="C8:C10"/>
    <mergeCell ref="D8:D10"/>
    <mergeCell ref="E8:E10"/>
    <mergeCell ref="F8:F10"/>
    <mergeCell ref="G8:G9"/>
    <mergeCell ref="H8:H10"/>
    <mergeCell ref="K8:K10"/>
  </mergeCells>
  <conditionalFormatting sqref="M1">
    <cfRule type="cellIs" dxfId="1" priority="1" operator="notEqual">
      <formula>0</formula>
    </cfRule>
  </conditionalFormatting>
  <dataValidations count="12">
    <dataValidation type="textLength" operator="greaterThan" allowBlank="1" sqref="C20 C12">
      <formula1>1</formula1>
      <formula2>0</formula2>
    </dataValidation>
    <dataValidation type="date" operator="greaterThanOrEqual" showErrorMessage="1" errorTitle="Data" error="Inserire una data superiore al 1/11/2000" sqref="B20 B11:B12">
      <formula1>36831</formula1>
      <formula2>0</formula2>
    </dataValidation>
    <dataValidation type="textLength" operator="greaterThan" sqref="F20">
      <formula1>1</formula1>
      <formula2>0</formula2>
    </dataValidation>
    <dataValidation type="textLength" operator="greaterThan" allowBlank="1" showErrorMessage="1" sqref="D20:E20">
      <formula1>1</formula1>
      <formula2>0</formula2>
    </dataValidation>
    <dataValidation type="whole" operator="greaterThanOrEqual" allowBlank="1" showErrorMessage="1" errorTitle="Valore" error="Inserire un numero maggiore o uguale a 0 (zero)!" sqref="N20 N11:N18">
      <formula1>0</formula1>
      <formula2>0</formula2>
    </dataValidation>
    <dataValidation type="decimal" operator="greaterThanOrEqual" allowBlank="1" showErrorMessage="1" errorTitle="Valore" error="Inserire un numero maggiore o uguale a 0 (zero)!" sqref="H20:M20 H11:I11 J11:M12 I17:I18 J13:L18 H12:H18 M18">
      <formula1>0</formula1>
      <formula2>0</formula2>
    </dataValidation>
    <dataValidation type="list" allowBlank="1" showInputMessage="1" showErrorMessage="1" sqref="D3:E3">
      <formula1>$Q$1:$Q$2</formula1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F1">
      <formula1>1</formula1>
      <formula2>0</formula2>
    </dataValidation>
    <dataValidation allowBlank="1" promptTitle="Km percorsi" prompt="Inserire i km percorsi." sqref="G10">
      <formula1>0</formula1>
      <formula2>0</formula2>
    </dataValidation>
    <dataValidation allowBlank="1" showInputMessage="1" promptTitle="Albergo" prompt="Vanno inserite le spese relative se vengono pagate direttamente, nel caso siano state prepagate non bisogna inserirle." sqref="L8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scale="31" firstPageNumber="0" orientation="landscape" horizontalDpi="300" verticalDpi="300" r:id="rId1"/>
  <headerFooter alignWithMargins="0">
    <oddHeader>&amp;L&amp;"Gulim,Regular"&amp;36Hacking Team srl&amp;R&amp;"Gulim,Regular"&amp;28&amp;Unota spese</oddHeader>
    <oddFooter>Pagina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3"/>
  <sheetViews>
    <sheetView tabSelected="1" view="pageBreakPreview" zoomScale="60" zoomScaleNormal="50" workbookViewId="0">
      <selection activeCell="E15" sqref="E15"/>
    </sheetView>
  </sheetViews>
  <sheetFormatPr defaultRowHeight="18.75"/>
  <cols>
    <col min="1" max="1" width="6.7109375" style="1" customWidth="1"/>
    <col min="2" max="2" width="16.5703125" style="2" customWidth="1"/>
    <col min="3" max="3" width="27.7109375" style="2" customWidth="1"/>
    <col min="4" max="4" width="29.5703125" style="2" customWidth="1"/>
    <col min="5" max="5" width="22.85546875" style="2" customWidth="1"/>
    <col min="6" max="6" width="42.85546875" style="2" customWidth="1"/>
    <col min="7" max="7" width="18.28515625" style="2" customWidth="1"/>
    <col min="8" max="8" width="26.42578125" style="2" customWidth="1"/>
    <col min="9" max="9" width="22.42578125" style="2" customWidth="1"/>
    <col min="10" max="11" width="25.85546875" style="2" customWidth="1"/>
    <col min="12" max="12" width="25.5703125" style="2" customWidth="1"/>
    <col min="13" max="13" width="19.85546875" style="2" customWidth="1"/>
    <col min="14" max="14" width="30.7109375" style="2" customWidth="1"/>
    <col min="15" max="15" width="27.28515625" style="2" customWidth="1"/>
    <col min="16" max="16" width="19.85546875" style="2" customWidth="1"/>
    <col min="17" max="17" width="19.85546875" style="3" hidden="1" customWidth="1"/>
    <col min="18" max="18" width="31.140625" style="2" customWidth="1"/>
    <col min="19" max="16384" width="9.140625" style="2"/>
  </cols>
  <sheetData>
    <row r="1" spans="1:18" s="7" customFormat="1" ht="65.25" customHeight="1">
      <c r="A1" s="4"/>
      <c r="B1" s="101" t="s">
        <v>0</v>
      </c>
      <c r="C1" s="101"/>
      <c r="D1" s="102" t="s">
        <v>44</v>
      </c>
      <c r="E1" s="102"/>
      <c r="F1" s="39">
        <v>41852</v>
      </c>
      <c r="G1" s="38" t="s">
        <v>46</v>
      </c>
      <c r="L1" s="7" t="s">
        <v>28</v>
      </c>
      <c r="M1" s="3">
        <f>+P1-N7</f>
        <v>0</v>
      </c>
      <c r="N1" s="5" t="s">
        <v>1</v>
      </c>
      <c r="O1" s="6"/>
      <c r="P1" s="41">
        <f>SUM(H7:M7)</f>
        <v>580.79999999999995</v>
      </c>
      <c r="Q1" s="3" t="s">
        <v>26</v>
      </c>
      <c r="R1" s="84"/>
    </row>
    <row r="2" spans="1:18" s="7" customFormat="1" ht="57.75" customHeight="1">
      <c r="A2" s="4"/>
      <c r="B2" s="103" t="s">
        <v>2</v>
      </c>
      <c r="C2" s="103"/>
      <c r="D2" s="102"/>
      <c r="E2" s="102"/>
      <c r="F2" s="8"/>
      <c r="G2" s="8"/>
      <c r="N2" s="9" t="s">
        <v>3</v>
      </c>
      <c r="O2" s="10"/>
      <c r="P2" s="11"/>
      <c r="Q2" s="3" t="s">
        <v>25</v>
      </c>
      <c r="R2" s="84"/>
    </row>
    <row r="3" spans="1:18" s="7" customFormat="1" ht="35.25" customHeight="1">
      <c r="A3" s="4"/>
      <c r="B3" s="103" t="s">
        <v>24</v>
      </c>
      <c r="C3" s="103"/>
      <c r="D3" s="102" t="s">
        <v>25</v>
      </c>
      <c r="E3" s="102"/>
      <c r="N3" s="9" t="s">
        <v>4</v>
      </c>
      <c r="O3" s="10"/>
      <c r="P3" s="46">
        <f>+O7</f>
        <v>0</v>
      </c>
      <c r="Q3" s="12"/>
      <c r="R3" s="84"/>
    </row>
    <row r="4" spans="1:18" s="7" customFormat="1" ht="35.25" customHeight="1" thickBot="1">
      <c r="A4" s="4"/>
      <c r="D4" s="13"/>
      <c r="E4" s="13"/>
      <c r="F4" s="9" t="s">
        <v>19</v>
      </c>
      <c r="G4" s="53">
        <v>1</v>
      </c>
      <c r="H4" s="14"/>
      <c r="I4" s="14"/>
      <c r="J4" s="2"/>
      <c r="K4" s="2"/>
      <c r="L4" s="2"/>
      <c r="M4" s="2"/>
      <c r="N4" s="15" t="s">
        <v>5</v>
      </c>
      <c r="O4" s="16"/>
      <c r="P4" s="17"/>
      <c r="Q4" s="12"/>
      <c r="R4" s="84"/>
    </row>
    <row r="5" spans="1:18" s="7" customFormat="1" ht="43.5" customHeight="1" thickTop="1" thickBot="1">
      <c r="A5" s="4"/>
      <c r="B5" s="18" t="s">
        <v>6</v>
      </c>
      <c r="C5" s="19"/>
      <c r="D5" s="43">
        <v>0</v>
      </c>
      <c r="E5" s="13"/>
      <c r="F5" s="9" t="s">
        <v>7</v>
      </c>
      <c r="G5" s="53">
        <v>1.1100000000000001</v>
      </c>
      <c r="N5" s="110" t="s">
        <v>8</v>
      </c>
      <c r="O5" s="110"/>
      <c r="P5" s="42">
        <f>P1-P2-P3-P4</f>
        <v>580.79999999999995</v>
      </c>
      <c r="Q5" s="12"/>
      <c r="R5" s="84"/>
    </row>
    <row r="6" spans="1:18" s="7" customFormat="1" ht="43.5" customHeight="1" thickTop="1" thickBot="1">
      <c r="A6" s="4"/>
      <c r="B6" s="40" t="s">
        <v>40</v>
      </c>
      <c r="C6" s="40"/>
      <c r="D6" s="13"/>
      <c r="E6" s="13"/>
      <c r="F6" s="9" t="s">
        <v>9</v>
      </c>
      <c r="G6" s="71">
        <v>11.11</v>
      </c>
      <c r="Q6" s="12"/>
    </row>
    <row r="7" spans="1:18" s="7" customFormat="1" ht="27" customHeight="1" thickTop="1" thickBot="1">
      <c r="A7" s="111" t="s">
        <v>27</v>
      </c>
      <c r="B7" s="112"/>
      <c r="C7" s="113"/>
      <c r="D7" s="86" t="s">
        <v>10</v>
      </c>
      <c r="E7" s="87"/>
      <c r="F7" s="87"/>
      <c r="G7" s="72">
        <f t="shared" ref="G7:O7" si="0">SUM(G11:G18)</f>
        <v>0</v>
      </c>
      <c r="H7" s="70">
        <f t="shared" si="0"/>
        <v>0</v>
      </c>
      <c r="I7" s="55">
        <f t="shared" si="0"/>
        <v>0</v>
      </c>
      <c r="J7" s="55">
        <f t="shared" si="0"/>
        <v>0</v>
      </c>
      <c r="K7" s="55">
        <f t="shared" si="0"/>
        <v>580.79999999999995</v>
      </c>
      <c r="L7" s="55">
        <f t="shared" si="0"/>
        <v>0</v>
      </c>
      <c r="M7" s="56">
        <f t="shared" si="0"/>
        <v>0</v>
      </c>
      <c r="N7" s="54">
        <f t="shared" si="0"/>
        <v>580.79999999999995</v>
      </c>
      <c r="O7" s="57">
        <f t="shared" si="0"/>
        <v>0</v>
      </c>
      <c r="P7" s="12">
        <f>+N7-SUM(H7:M7)</f>
        <v>0</v>
      </c>
    </row>
    <row r="8" spans="1:18" ht="36" customHeight="1" thickTop="1" thickBot="1">
      <c r="A8" s="88"/>
      <c r="B8" s="89" t="s">
        <v>11</v>
      </c>
      <c r="C8" s="89" t="s">
        <v>12</v>
      </c>
      <c r="D8" s="90" t="s">
        <v>23</v>
      </c>
      <c r="E8" s="89" t="s">
        <v>30</v>
      </c>
      <c r="F8" s="92" t="s">
        <v>29</v>
      </c>
      <c r="G8" s="93" t="s">
        <v>13</v>
      </c>
      <c r="H8" s="95" t="s">
        <v>14</v>
      </c>
      <c r="I8" s="97" t="s">
        <v>32</v>
      </c>
      <c r="J8" s="96" t="s">
        <v>34</v>
      </c>
      <c r="K8" s="96" t="s">
        <v>33</v>
      </c>
      <c r="L8" s="114" t="s">
        <v>20</v>
      </c>
      <c r="M8" s="115"/>
      <c r="N8" s="85" t="s">
        <v>15</v>
      </c>
      <c r="O8" s="104" t="s">
        <v>16</v>
      </c>
      <c r="P8" s="105" t="s">
        <v>17</v>
      </c>
      <c r="Q8" s="2"/>
      <c r="R8" s="98" t="s">
        <v>35</v>
      </c>
    </row>
    <row r="9" spans="1:18" ht="36" customHeight="1" thickTop="1" thickBot="1">
      <c r="A9" s="88"/>
      <c r="B9" s="89" t="s">
        <v>11</v>
      </c>
      <c r="C9" s="89"/>
      <c r="D9" s="91"/>
      <c r="E9" s="89"/>
      <c r="F9" s="92"/>
      <c r="G9" s="94"/>
      <c r="H9" s="95" t="s">
        <v>32</v>
      </c>
      <c r="I9" s="97" t="s">
        <v>32</v>
      </c>
      <c r="J9" s="97"/>
      <c r="K9" s="97" t="s">
        <v>31</v>
      </c>
      <c r="L9" s="106" t="s">
        <v>21</v>
      </c>
      <c r="M9" s="108" t="s">
        <v>22</v>
      </c>
      <c r="N9" s="85"/>
      <c r="O9" s="104"/>
      <c r="P9" s="105"/>
      <c r="Q9" s="2"/>
      <c r="R9" s="99"/>
    </row>
    <row r="10" spans="1:18" ht="37.5" customHeight="1" thickTop="1" thickBot="1">
      <c r="A10" s="88"/>
      <c r="B10" s="89"/>
      <c r="C10" s="89"/>
      <c r="D10" s="91"/>
      <c r="E10" s="89"/>
      <c r="F10" s="92"/>
      <c r="G10" s="69" t="s">
        <v>18</v>
      </c>
      <c r="H10" s="95"/>
      <c r="I10" s="97"/>
      <c r="J10" s="97"/>
      <c r="K10" s="97"/>
      <c r="L10" s="107"/>
      <c r="M10" s="109"/>
      <c r="N10" s="85"/>
      <c r="O10" s="104"/>
      <c r="P10" s="105"/>
      <c r="Q10" s="2"/>
      <c r="R10" s="100"/>
    </row>
    <row r="11" spans="1:18" ht="30" customHeight="1" thickTop="1">
      <c r="A11" s="20">
        <v>1</v>
      </c>
      <c r="B11" s="75">
        <v>41877</v>
      </c>
      <c r="C11" s="76" t="s">
        <v>42</v>
      </c>
      <c r="D11" s="76" t="s">
        <v>43</v>
      </c>
      <c r="E11" s="77"/>
      <c r="F11" s="77" t="s">
        <v>45</v>
      </c>
      <c r="G11" s="78"/>
      <c r="H11" s="79">
        <f t="shared" ref="H11" si="1">IF($E$3="si",($H$5/$H$6*G11),IF($E$3="no",G11*$H$4,0))</f>
        <v>0</v>
      </c>
      <c r="I11" s="80"/>
      <c r="J11" s="80"/>
      <c r="K11" s="81">
        <v>580.79999999999995</v>
      </c>
      <c r="L11" s="82"/>
      <c r="M11" s="83"/>
      <c r="N11" s="31">
        <f>SUM(H11:M11)</f>
        <v>580.79999999999995</v>
      </c>
      <c r="O11" s="32"/>
      <c r="P11" s="33"/>
      <c r="Q11" s="2"/>
      <c r="R11" s="48"/>
    </row>
    <row r="12" spans="1:18" ht="30" customHeight="1">
      <c r="A12" s="34">
        <v>2</v>
      </c>
      <c r="B12" s="37"/>
      <c r="C12" s="36"/>
      <c r="D12" s="23"/>
      <c r="E12" s="23"/>
      <c r="F12" s="24"/>
      <c r="G12" s="25"/>
      <c r="H12" s="26">
        <f>IF($D$3="si",($G$5/$G$6*G12),IF($D$3="no",G12*$G$4,0))</f>
        <v>0</v>
      </c>
      <c r="I12" s="27"/>
      <c r="J12" s="28"/>
      <c r="K12" s="47"/>
      <c r="L12" s="29"/>
      <c r="M12" s="30"/>
      <c r="N12" s="31">
        <f>SUM(H12:M12)</f>
        <v>0</v>
      </c>
      <c r="O12" s="35"/>
      <c r="P12" s="33"/>
      <c r="Q12" s="2"/>
      <c r="R12" s="48"/>
    </row>
    <row r="13" spans="1:18" ht="30" customHeight="1">
      <c r="A13" s="34">
        <v>3</v>
      </c>
      <c r="B13" s="21"/>
      <c r="C13" s="22"/>
      <c r="D13" s="23"/>
      <c r="E13" s="23"/>
      <c r="F13" s="24"/>
      <c r="G13" s="25"/>
      <c r="H13" s="26">
        <f t="shared" ref="H13:H18" si="2">IF($D$3="si",($G$5/$G$6*G13),IF($D$3="no",G13*$G$4,0))</f>
        <v>0</v>
      </c>
      <c r="I13" s="27"/>
      <c r="J13" s="28"/>
      <c r="K13" s="47"/>
      <c r="L13" s="29"/>
      <c r="M13" s="30"/>
      <c r="N13" s="31">
        <f t="shared" ref="N13:N18" si="3">SUM(H13:M13)</f>
        <v>0</v>
      </c>
      <c r="O13" s="35"/>
      <c r="P13" s="33" t="str">
        <f t="shared" ref="P13:P18" si="4">IF(F13="Milano","X","")</f>
        <v/>
      </c>
      <c r="Q13" s="2"/>
      <c r="R13" s="49"/>
    </row>
    <row r="14" spans="1:18" ht="30" customHeight="1">
      <c r="A14" s="34">
        <v>4</v>
      </c>
      <c r="B14" s="21"/>
      <c r="C14" s="22"/>
      <c r="D14" s="23"/>
      <c r="E14" s="23"/>
      <c r="F14" s="24"/>
      <c r="G14" s="25"/>
      <c r="H14" s="26">
        <f t="shared" si="2"/>
        <v>0</v>
      </c>
      <c r="I14" s="27"/>
      <c r="J14" s="28"/>
      <c r="K14" s="47"/>
      <c r="L14" s="29"/>
      <c r="M14" s="30"/>
      <c r="N14" s="31">
        <f t="shared" si="3"/>
        <v>0</v>
      </c>
      <c r="O14" s="35"/>
      <c r="P14" s="33" t="str">
        <f t="shared" si="4"/>
        <v/>
      </c>
      <c r="Q14" s="2"/>
      <c r="R14" s="50"/>
    </row>
    <row r="15" spans="1:18" ht="30" customHeight="1">
      <c r="A15" s="34">
        <v>5</v>
      </c>
      <c r="B15" s="21"/>
      <c r="C15" s="22"/>
      <c r="D15" s="23"/>
      <c r="E15" s="23"/>
      <c r="F15" s="24"/>
      <c r="G15" s="25"/>
      <c r="H15" s="26">
        <f t="shared" si="2"/>
        <v>0</v>
      </c>
      <c r="I15" s="27"/>
      <c r="J15" s="28"/>
      <c r="K15" s="47"/>
      <c r="L15" s="29"/>
      <c r="M15" s="30"/>
      <c r="N15" s="31">
        <f t="shared" si="3"/>
        <v>0</v>
      </c>
      <c r="O15" s="35"/>
      <c r="P15" s="33" t="str">
        <f t="shared" si="4"/>
        <v/>
      </c>
      <c r="Q15" s="2"/>
      <c r="R15" s="51"/>
    </row>
    <row r="16" spans="1:18" ht="30" customHeight="1">
      <c r="A16" s="34">
        <v>6</v>
      </c>
      <c r="B16" s="21"/>
      <c r="C16" s="22"/>
      <c r="D16" s="23"/>
      <c r="E16" s="23"/>
      <c r="F16" s="24"/>
      <c r="G16" s="25"/>
      <c r="H16" s="26">
        <f t="shared" si="2"/>
        <v>0</v>
      </c>
      <c r="I16" s="27"/>
      <c r="J16" s="28"/>
      <c r="K16" s="47"/>
      <c r="L16" s="29"/>
      <c r="M16" s="30"/>
      <c r="N16" s="31">
        <f t="shared" si="3"/>
        <v>0</v>
      </c>
      <c r="O16" s="35"/>
      <c r="P16" s="33" t="str">
        <f t="shared" si="4"/>
        <v/>
      </c>
      <c r="Q16" s="2"/>
      <c r="R16" s="50"/>
    </row>
    <row r="17" spans="1:18" ht="30" customHeight="1">
      <c r="A17" s="34">
        <v>7</v>
      </c>
      <c r="B17" s="21"/>
      <c r="C17" s="22"/>
      <c r="D17" s="23"/>
      <c r="E17" s="23"/>
      <c r="F17" s="24"/>
      <c r="G17" s="25"/>
      <c r="H17" s="26">
        <f t="shared" si="2"/>
        <v>0</v>
      </c>
      <c r="I17" s="27"/>
      <c r="J17" s="28"/>
      <c r="K17" s="47"/>
      <c r="L17" s="29"/>
      <c r="M17" s="30"/>
      <c r="N17" s="31">
        <f t="shared" si="3"/>
        <v>0</v>
      </c>
      <c r="O17" s="35"/>
      <c r="P17" s="33" t="str">
        <f t="shared" si="4"/>
        <v/>
      </c>
      <c r="Q17" s="2"/>
      <c r="R17" s="50"/>
    </row>
    <row r="18" spans="1:18" ht="30" customHeight="1">
      <c r="A18" s="34">
        <v>8</v>
      </c>
      <c r="B18" s="21"/>
      <c r="C18" s="22"/>
      <c r="D18" s="23"/>
      <c r="E18" s="23"/>
      <c r="F18" s="24"/>
      <c r="G18" s="25"/>
      <c r="H18" s="26">
        <f t="shared" si="2"/>
        <v>0</v>
      </c>
      <c r="I18" s="27"/>
      <c r="J18" s="28"/>
      <c r="K18" s="47"/>
      <c r="L18" s="29"/>
      <c r="M18" s="30"/>
      <c r="N18" s="31">
        <f t="shared" si="3"/>
        <v>0</v>
      </c>
      <c r="O18" s="35"/>
      <c r="P18" s="33" t="str">
        <f t="shared" si="4"/>
        <v/>
      </c>
      <c r="Q18" s="2"/>
      <c r="R18" s="50"/>
    </row>
    <row r="19" spans="1:18">
      <c r="A19" s="44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</row>
    <row r="20" spans="1:18">
      <c r="A20" s="58"/>
      <c r="B20" s="59"/>
      <c r="C20" s="60"/>
      <c r="D20" s="61"/>
      <c r="E20" s="61"/>
      <c r="F20" s="62"/>
      <c r="G20" s="63"/>
      <c r="H20" s="64"/>
      <c r="I20" s="65"/>
      <c r="J20" s="65"/>
      <c r="K20" s="65"/>
      <c r="L20" s="65"/>
      <c r="M20" s="65"/>
      <c r="N20" s="66"/>
      <c r="O20" s="67"/>
      <c r="P20" s="68"/>
    </row>
    <row r="21" spans="1:18">
      <c r="A21" s="44"/>
      <c r="B21" s="52" t="s">
        <v>36</v>
      </c>
      <c r="C21" s="52"/>
      <c r="D21" s="52"/>
      <c r="E21" s="45"/>
      <c r="F21" s="45"/>
      <c r="G21" s="52" t="s">
        <v>38</v>
      </c>
      <c r="H21" s="52"/>
      <c r="I21" s="52"/>
      <c r="J21" s="45"/>
      <c r="K21" s="45"/>
      <c r="L21" s="52" t="s">
        <v>37</v>
      </c>
      <c r="M21" s="52"/>
      <c r="N21" s="52"/>
      <c r="O21" s="45"/>
      <c r="P21" s="68"/>
    </row>
    <row r="22" spans="1:18">
      <c r="A22" s="44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68"/>
    </row>
    <row r="23" spans="1:18">
      <c r="A23" s="44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</row>
  </sheetData>
  <mergeCells count="27">
    <mergeCell ref="P8:P10"/>
    <mergeCell ref="R8:R10"/>
    <mergeCell ref="L9:L10"/>
    <mergeCell ref="M9:M10"/>
    <mergeCell ref="N8:N10"/>
    <mergeCell ref="N5:O5"/>
    <mergeCell ref="A7:C7"/>
    <mergeCell ref="D7:F7"/>
    <mergeCell ref="A8:A10"/>
    <mergeCell ref="B8:B10"/>
    <mergeCell ref="C8:C10"/>
    <mergeCell ref="D8:D10"/>
    <mergeCell ref="E8:E10"/>
    <mergeCell ref="F8:F10"/>
    <mergeCell ref="G8:G9"/>
    <mergeCell ref="H8:H10"/>
    <mergeCell ref="I8:I10"/>
    <mergeCell ref="J8:J10"/>
    <mergeCell ref="K8:K10"/>
    <mergeCell ref="L8:M8"/>
    <mergeCell ref="O8:O10"/>
    <mergeCell ref="B1:C1"/>
    <mergeCell ref="D1:E1"/>
    <mergeCell ref="B2:C2"/>
    <mergeCell ref="D2:E2"/>
    <mergeCell ref="B3:C3"/>
    <mergeCell ref="D3:E3"/>
  </mergeCells>
  <conditionalFormatting sqref="M1">
    <cfRule type="cellIs" dxfId="0" priority="1" operator="notEqual">
      <formula>0</formula>
    </cfRule>
  </conditionalFormatting>
  <dataValidations count="12">
    <dataValidation allowBlank="1" showInputMessage="1" promptTitle="Albergo" prompt="Vanno inserite le spese relative se vengono pagate direttamente, nel caso siano state prepagate non bisogna inserirle." sqref="L8">
      <formula1>0</formula1>
      <formula2>0</formula2>
    </dataValidation>
    <dataValidation allowBlank="1" promptTitle="Km percorsi" prompt="Inserire i km percorsi." sqref="G10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F1">
      <formula1>1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type="list" allowBlank="1" showInputMessage="1" showErrorMessage="1" sqref="D3:E3">
      <formula1>$Q$1:$Q$2</formula1>
    </dataValidation>
    <dataValidation type="decimal" operator="greaterThanOrEqual" allowBlank="1" showErrorMessage="1" errorTitle="Valore" error="Inserire un numero maggiore o uguale a 0 (zero)!" sqref="H20:M20 H11:I11 J11:M12 I17:I18 J13:L18 H12:H18 M18">
      <formula1>0</formula1>
      <formula2>0</formula2>
    </dataValidation>
    <dataValidation type="whole" operator="greaterThanOrEqual" allowBlank="1" showErrorMessage="1" errorTitle="Valore" error="Inserire un numero maggiore o uguale a 0 (zero)!" sqref="N20 N11:N18">
      <formula1>0</formula1>
      <formula2>0</formula2>
    </dataValidation>
    <dataValidation type="textLength" operator="greaterThan" allowBlank="1" showErrorMessage="1" sqref="D20:E20">
      <formula1>1</formula1>
      <formula2>0</formula2>
    </dataValidation>
    <dataValidation type="textLength" operator="greaterThan" sqref="F20">
      <formula1>1</formula1>
      <formula2>0</formula2>
    </dataValidation>
    <dataValidation type="date" operator="greaterThanOrEqual" showErrorMessage="1" errorTitle="Data" error="Inserire una data superiore al 1/11/2000" sqref="B20 B11:B12">
      <formula1>36831</formula1>
      <formula2>0</formula2>
    </dataValidation>
    <dataValidation type="textLength" operator="greaterThan" allowBlank="1" sqref="C20 C12">
      <formula1>1</formula1>
      <formula2>0</formula2>
    </dataValidation>
  </dataValidations>
  <pageMargins left="0.70866141732283472" right="0.70866141732283472" top="1.6535433070866143" bottom="0.74803149606299213" header="0.31496062992125984" footer="0.31496062992125984"/>
  <pageSetup paperSize="9" scale="31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Nota Spese Euro</vt:lpstr>
      <vt:lpstr>Nota Spese USD</vt:lpstr>
      <vt:lpstr>'Nota Spese Euro'!Print_Area</vt:lpstr>
      <vt:lpstr>'Nota Spese Euro'!Print_Titles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Catalano</dc:creator>
  <cp:lastModifiedBy>Simonetta</cp:lastModifiedBy>
  <cp:revision>1</cp:revision>
  <cp:lastPrinted>2014-07-30T09:08:48Z</cp:lastPrinted>
  <dcterms:created xsi:type="dcterms:W3CDTF">2007-03-06T14:42:56Z</dcterms:created>
  <dcterms:modified xsi:type="dcterms:W3CDTF">2014-08-26T13:35:10Z</dcterms:modified>
</cp:coreProperties>
</file>