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Windows="1"/>
  <bookViews>
    <workbookView xWindow="0" yWindow="0" windowWidth="16380" windowHeight="8190" tabRatio="433"/>
  </bookViews>
  <sheets>
    <sheet name="Nota Spese Italia" sheetId="1" r:id="rId1"/>
    <sheet name="Nota Spese Estero" sheetId="2" r:id="rId2"/>
  </sheets>
  <definedNames>
    <definedName name="_xlnm.Print_Area" localSheetId="1">'Nota Spese Estero'!$A$1:$R$60</definedName>
    <definedName name="_xlnm.Print_Area" localSheetId="0">'Nota Spese Italia'!$A$1:$S$46</definedName>
    <definedName name="_xlnm.Print_Titles" localSheetId="1">'Nota Spese Estero'!$1:$10</definedName>
    <definedName name="_xlnm.Print_Titles" localSheetId="0">'Nota Spese Italia'!$7:$10</definedName>
  </definedNames>
  <calcPr calcId="125725"/>
</workbook>
</file>

<file path=xl/calcChain.xml><?xml version="1.0" encoding="utf-8"?>
<calcChain xmlns="http://schemas.openxmlformats.org/spreadsheetml/2006/main">
  <c r="H16" i="1"/>
  <c r="H15"/>
  <c r="H14"/>
  <c r="P55" i="2" l="1"/>
  <c r="N55"/>
  <c r="H55"/>
  <c r="P54"/>
  <c r="H54"/>
  <c r="N54" s="1"/>
  <c r="P53"/>
  <c r="H53"/>
  <c r="N53" s="1"/>
  <c r="P52"/>
  <c r="N52"/>
  <c r="H52"/>
  <c r="P51"/>
  <c r="N51"/>
  <c r="H51"/>
  <c r="P50"/>
  <c r="H50"/>
  <c r="N50" s="1"/>
  <c r="P49"/>
  <c r="H49"/>
  <c r="N49" s="1"/>
  <c r="P48"/>
  <c r="N48"/>
  <c r="H48"/>
  <c r="P47"/>
  <c r="N47"/>
  <c r="H47"/>
  <c r="P46"/>
  <c r="H46"/>
  <c r="N46" s="1"/>
  <c r="P45"/>
  <c r="H45"/>
  <c r="N45" s="1"/>
  <c r="P44"/>
  <c r="N44"/>
  <c r="H44"/>
  <c r="P43"/>
  <c r="N43"/>
  <c r="H43"/>
  <c r="P42"/>
  <c r="H42"/>
  <c r="N42" s="1"/>
  <c r="P41"/>
  <c r="H41"/>
  <c r="N41" s="1"/>
  <c r="P40"/>
  <c r="N40"/>
  <c r="H40"/>
  <c r="P39"/>
  <c r="N39"/>
  <c r="H39"/>
  <c r="P38"/>
  <c r="H38"/>
  <c r="N38" s="1"/>
  <c r="P37"/>
  <c r="H37"/>
  <c r="N37" s="1"/>
  <c r="P36"/>
  <c r="N36"/>
  <c r="H36"/>
  <c r="P35"/>
  <c r="N35"/>
  <c r="H35"/>
  <c r="P34"/>
  <c r="H34"/>
  <c r="N34" s="1"/>
  <c r="P33"/>
  <c r="H33"/>
  <c r="N33" s="1"/>
  <c r="P32"/>
  <c r="N32"/>
  <c r="H32"/>
  <c r="P31"/>
  <c r="N31"/>
  <c r="H31"/>
  <c r="P30"/>
  <c r="H30"/>
  <c r="N30" s="1"/>
  <c r="P29"/>
  <c r="H29"/>
  <c r="N29" s="1"/>
  <c r="P28"/>
  <c r="N28"/>
  <c r="H28"/>
  <c r="P27"/>
  <c r="N27"/>
  <c r="H27"/>
  <c r="P26"/>
  <c r="H26"/>
  <c r="N26" s="1"/>
  <c r="P25"/>
  <c r="H25"/>
  <c r="N25" s="1"/>
  <c r="P24"/>
  <c r="N24"/>
  <c r="H24"/>
  <c r="P23"/>
  <c r="N23"/>
  <c r="H23"/>
  <c r="P22"/>
  <c r="H22"/>
  <c r="N22" s="1"/>
  <c r="P21"/>
  <c r="H21"/>
  <c r="N21" s="1"/>
  <c r="P20"/>
  <c r="N20"/>
  <c r="H20"/>
  <c r="P19"/>
  <c r="N19"/>
  <c r="H19"/>
  <c r="P18"/>
  <c r="H18"/>
  <c r="N18" s="1"/>
  <c r="P17"/>
  <c r="H17"/>
  <c r="N17" s="1"/>
  <c r="P16"/>
  <c r="N16"/>
  <c r="H16"/>
  <c r="P15"/>
  <c r="N15"/>
  <c r="H15"/>
  <c r="P14"/>
  <c r="H14"/>
  <c r="N14" s="1"/>
  <c r="P13"/>
  <c r="H13"/>
  <c r="N13" s="1"/>
  <c r="N12"/>
  <c r="H12"/>
  <c r="H11"/>
  <c r="N11" s="1"/>
  <c r="O7"/>
  <c r="M7"/>
  <c r="L7"/>
  <c r="K7"/>
  <c r="J7"/>
  <c r="I7"/>
  <c r="H7"/>
  <c r="G7"/>
  <c r="P3"/>
  <c r="P1"/>
  <c r="P5" s="1"/>
  <c r="P40" i="1"/>
  <c r="H40"/>
  <c r="N40" s="1"/>
  <c r="P39"/>
  <c r="N39"/>
  <c r="P38"/>
  <c r="N38"/>
  <c r="P37"/>
  <c r="N37"/>
  <c r="P36"/>
  <c r="N36"/>
  <c r="P35"/>
  <c r="N35"/>
  <c r="P34"/>
  <c r="N34"/>
  <c r="P33"/>
  <c r="N33"/>
  <c r="P32"/>
  <c r="N32"/>
  <c r="P31"/>
  <c r="N31"/>
  <c r="P30"/>
  <c r="N30"/>
  <c r="P29"/>
  <c r="N29"/>
  <c r="P28"/>
  <c r="N28"/>
  <c r="P27"/>
  <c r="N27"/>
  <c r="P26"/>
  <c r="N26"/>
  <c r="P25"/>
  <c r="N25"/>
  <c r="P24"/>
  <c r="N24"/>
  <c r="P23"/>
  <c r="H23"/>
  <c r="N23" s="1"/>
  <c r="P22"/>
  <c r="H22"/>
  <c r="N22" s="1"/>
  <c r="P21"/>
  <c r="H21"/>
  <c r="N21" s="1"/>
  <c r="P20"/>
  <c r="H20"/>
  <c r="N20" s="1"/>
  <c r="P19"/>
  <c r="H19"/>
  <c r="N19" s="1"/>
  <c r="P18"/>
  <c r="H18"/>
  <c r="N18" s="1"/>
  <c r="P17"/>
  <c r="H17"/>
  <c r="N17" s="1"/>
  <c r="P16"/>
  <c r="N16"/>
  <c r="P15"/>
  <c r="N15"/>
  <c r="P14"/>
  <c r="N14"/>
  <c r="P13"/>
  <c r="H13"/>
  <c r="N13" s="1"/>
  <c r="H12"/>
  <c r="N12" s="1"/>
  <c r="H11"/>
  <c r="O7"/>
  <c r="P3" s="1"/>
  <c r="M7"/>
  <c r="L7"/>
  <c r="K7"/>
  <c r="J7"/>
  <c r="I7"/>
  <c r="G7"/>
  <c r="H7" l="1"/>
  <c r="P1" s="1"/>
  <c r="P5" s="1"/>
  <c r="N7" i="2"/>
  <c r="P7" s="1"/>
  <c r="N11" i="1"/>
  <c r="N7" s="1"/>
  <c r="P7" s="1"/>
  <c r="M1" i="2"/>
  <c r="M1" i="1" l="1"/>
</calcChain>
</file>

<file path=xl/comments1.xml><?xml version="1.0" encoding="utf-8"?>
<comments xmlns="http://schemas.openxmlformats.org/spreadsheetml/2006/main">
  <authors>
    <author/>
  </authors>
  <commentList>
    <comment ref="H1" authorId="0">
      <text>
        <r>
          <rPr>
            <sz val="14"/>
            <color rgb="FF000000"/>
            <rFont val="Tahoma"/>
            <family val="2"/>
            <charset val="1"/>
          </rPr>
          <t>Indicare Mese_# Progressivo</t>
        </r>
      </text>
    </comment>
    <comment ref="E5" authorId="0">
      <text>
        <r>
          <rPr>
            <b/>
            <sz val="14"/>
            <color rgb="FF000000"/>
            <rFont val="Tahoma"/>
            <family val="2"/>
            <charset val="1"/>
          </rPr>
          <t xml:space="preserve">Indicare numero dei giustificativi allegati
</t>
        </r>
        <r>
          <rPr>
            <sz val="9"/>
            <color rgb="FF000000"/>
            <rFont val="Tahoma"/>
            <family val="2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1" authorId="0">
      <text>
        <r>
          <rPr>
            <sz val="14"/>
            <color rgb="FF000000"/>
            <rFont val="Tahoma"/>
            <family val="2"/>
            <charset val="1"/>
          </rPr>
          <t>Indicare Mese_# Progressivo</t>
        </r>
      </text>
    </comment>
    <comment ref="D5" authorId="0">
      <text>
        <r>
          <rPr>
            <b/>
            <sz val="14"/>
            <color rgb="FF000000"/>
            <rFont val="Tahoma"/>
            <family val="2"/>
            <charset val="1"/>
          </rPr>
          <t xml:space="preserve">Indicare numero dei giustificativi allegati
</t>
        </r>
        <r>
          <rPr>
            <sz val="9"/>
            <color rgb="FF000000"/>
            <rFont val="Tahoma"/>
            <family val="2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<sst xmlns="http://schemas.openxmlformats.org/spreadsheetml/2006/main" count="110" uniqueCount="57">
  <si>
    <t>Nominativo</t>
  </si>
  <si>
    <t>MESE</t>
  </si>
  <si>
    <t>07_01</t>
  </si>
  <si>
    <t>Check</t>
  </si>
  <si>
    <t>Totale Rimb. Spese -</t>
  </si>
  <si>
    <t>si</t>
  </si>
  <si>
    <t>Responsabile</t>
  </si>
  <si>
    <t>Anticipo contanti/banca</t>
  </si>
  <si>
    <t>no</t>
  </si>
  <si>
    <t>AUTO AZIENDALI</t>
  </si>
  <si>
    <t>Anticipo carta di credito</t>
  </si>
  <si>
    <t>Costo KM ACI -</t>
  </si>
  <si>
    <t>Saldo a debito mese precedente</t>
  </si>
  <si>
    <t>Num. Scontrini Allegati:</t>
  </si>
  <si>
    <t>X</t>
  </si>
  <si>
    <t>Costo carburante -</t>
  </si>
  <si>
    <t>TOTALE DOVUTO</t>
  </si>
  <si>
    <t>(importi in Euro € )</t>
  </si>
  <si>
    <t>Consumo autovettura -</t>
  </si>
  <si>
    <t>SPESE ITALIA</t>
  </si>
  <si>
    <t>TOTALI DEL MESE</t>
  </si>
  <si>
    <t>COMMESSA</t>
  </si>
  <si>
    <t>DESCRIZIONE 
(specificare tipologia di spesa)</t>
  </si>
  <si>
    <t>Indirizzo</t>
  </si>
  <si>
    <t>Città
(Inserire "Milano" o altra città ove è stata effettuata la spesa)</t>
  </si>
  <si>
    <t>AUTO</t>
  </si>
  <si>
    <t>RIMBORSO CARBURANTE</t>
  </si>
  <si>
    <t>SPESE AUTO (PARK / AUTOSTRADA / ECC)</t>
  </si>
  <si>
    <t>VARIE VIAGGI (Taxi, Bus ecc)</t>
  </si>
  <si>
    <t>VARIE (Acquisti on-line, ricariche telefoniche ecc)</t>
  </si>
  <si>
    <t>SPESE VITTO  / ALLOGGIO</t>
  </si>
  <si>
    <t>Totale SPESA</t>
  </si>
  <si>
    <t>di cui SPESA TOTALE CON CARTA CREDITO AZIENDALE</t>
  </si>
  <si>
    <t>Indeducibile</t>
  </si>
  <si>
    <t>DATA</t>
  </si>
  <si>
    <t>VARIE (Taxi / BUS / VARIE)</t>
  </si>
  <si>
    <t>Fatture / Ricevute Fiscali</t>
  </si>
  <si>
    <t>Scontrini Fiscali</t>
  </si>
  <si>
    <t>KM</t>
  </si>
  <si>
    <t>Firma Dipendente</t>
  </si>
  <si>
    <t>Verifica Amministrativa</t>
  </si>
  <si>
    <t>Autorizzazione Responsabile Amministrativo</t>
  </si>
  <si>
    <t>XX_01</t>
  </si>
  <si>
    <t>(importi in Valuta XXX)</t>
  </si>
  <si>
    <t>SPESE ESTERO</t>
  </si>
  <si>
    <t>Paese</t>
  </si>
  <si>
    <t>Valuta</t>
  </si>
  <si>
    <t>SPESE VITTO / ALLOGGIO</t>
  </si>
  <si>
    <t>Controvalore € Carta Credito</t>
  </si>
  <si>
    <t>SIO</t>
  </si>
  <si>
    <t>AREA</t>
  </si>
  <si>
    <t>Emanuele Placidi</t>
  </si>
  <si>
    <t>Fabrizio Cornelli</t>
  </si>
  <si>
    <t>Merate-Como</t>
  </si>
  <si>
    <t>Tragitto casa-SIO (A/R)</t>
  </si>
  <si>
    <t>Tragitto casa-AREA (A/R)</t>
  </si>
  <si>
    <t>Merate-Varese</t>
  </si>
</sst>
</file>

<file path=xl/styles.xml><?xml version="1.0" encoding="utf-8"?>
<styleSheet xmlns="http://schemas.openxmlformats.org/spreadsheetml/2006/main">
  <numFmts count="12"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#,##0_);[Red]\(#,##0\)"/>
    <numFmt numFmtId="169" formatCode="&quot;€ &quot;#,##0.00"/>
    <numFmt numFmtId="170" formatCode="00\ "/>
    <numFmt numFmtId="171" formatCode="dd/mm/yy;@"/>
    <numFmt numFmtId="172" formatCode="_-* #,##0.00_-;\-* #,##0.00_-;_-* \-??_-;_-@_-"/>
    <numFmt numFmtId="173" formatCode="#,##0.00_);[Red]\(#,##0.00\)"/>
    <numFmt numFmtId="174" formatCode="#,##0.00_);\(#,##0.00\)"/>
    <numFmt numFmtId="175" formatCode="#,##0.00_ ;[Red]\-#,##0.00\ "/>
  </numFmts>
  <fonts count="11">
    <font>
      <sz val="10"/>
      <name val="Arial"/>
      <family val="2"/>
      <charset val="1"/>
    </font>
    <font>
      <sz val="14"/>
      <name val="Gulim"/>
      <family val="2"/>
      <charset val="1"/>
    </font>
    <font>
      <b/>
      <sz val="14"/>
      <name val="Gulim"/>
      <family val="2"/>
      <charset val="1"/>
    </font>
    <font>
      <b/>
      <u/>
      <sz val="18"/>
      <name val="Gulim"/>
      <family val="2"/>
      <charset val="1"/>
    </font>
    <font>
      <b/>
      <sz val="18"/>
      <name val="Gulim"/>
      <family val="2"/>
      <charset val="1"/>
    </font>
    <font>
      <i/>
      <sz val="14"/>
      <color rgb="FFFF0000"/>
      <name val="Gulim"/>
      <family val="2"/>
      <charset val="1"/>
    </font>
    <font>
      <b/>
      <sz val="14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4"/>
      <color rgb="FF000000"/>
      <name val="Tahoma"/>
      <family val="2"/>
      <charset val="1"/>
    </font>
    <font>
      <b/>
      <i/>
      <sz val="20"/>
      <color rgb="FFFF0000"/>
      <name val="Gulim"/>
      <family val="2"/>
      <charset val="1"/>
    </font>
    <font>
      <sz val="1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E5CC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FF9900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139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165" fontId="3" fillId="0" borderId="2" xfId="0" applyNumberFormat="1" applyFont="1" applyBorder="1" applyAlignment="1" applyProtection="1">
      <alignment horizontal="center" vertical="center" wrapText="1"/>
    </xf>
    <xf numFmtId="165" fontId="3" fillId="0" borderId="0" xfId="0" applyNumberFormat="1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4" xfId="0" applyFont="1" applyFill="1" applyBorder="1" applyAlignment="1" applyProtection="1">
      <alignment horizontal="left" vertical="center"/>
    </xf>
    <xf numFmtId="164" fontId="2" fillId="3" borderId="5" xfId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166" fontId="2" fillId="2" borderId="5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2" borderId="5" xfId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vertical="center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  <xf numFmtId="166" fontId="2" fillId="2" borderId="8" xfId="1" applyNumberFormat="1" applyFont="1" applyFill="1" applyBorder="1" applyAlignment="1" applyProtection="1">
      <alignment horizontal="right" vertical="center"/>
      <protection locked="0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166" fontId="2" fillId="4" borderId="10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7" fontId="1" fillId="2" borderId="11" xfId="1" applyNumberFormat="1" applyFont="1" applyFill="1" applyBorder="1" applyAlignment="1" applyProtection="1">
      <alignment horizontal="right" vertical="center"/>
      <protection locked="0"/>
    </xf>
    <xf numFmtId="0" fontId="1" fillId="5" borderId="12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vertical="center"/>
    </xf>
    <xf numFmtId="0" fontId="1" fillId="5" borderId="14" xfId="0" applyFont="1" applyFill="1" applyBorder="1" applyAlignment="1" applyProtection="1">
      <alignment vertical="center"/>
    </xf>
    <xf numFmtId="168" fontId="1" fillId="7" borderId="15" xfId="0" applyNumberFormat="1" applyFont="1" applyFill="1" applyBorder="1" applyAlignment="1" applyProtection="1">
      <alignment horizontal="center" vertical="center"/>
    </xf>
    <xf numFmtId="169" fontId="1" fillId="7" borderId="16" xfId="0" applyNumberFormat="1" applyFont="1" applyFill="1" applyBorder="1" applyAlignment="1" applyProtection="1">
      <alignment horizontal="right" vertical="center"/>
    </xf>
    <xf numFmtId="169" fontId="1" fillId="7" borderId="17" xfId="0" applyNumberFormat="1" applyFont="1" applyFill="1" applyBorder="1" applyAlignment="1" applyProtection="1">
      <alignment horizontal="right" vertical="center"/>
    </xf>
    <xf numFmtId="169" fontId="1" fillId="7" borderId="18" xfId="0" applyNumberFormat="1" applyFont="1" applyFill="1" applyBorder="1" applyAlignment="1" applyProtection="1">
      <alignment horizontal="right" vertical="center"/>
    </xf>
    <xf numFmtId="169" fontId="1" fillId="7" borderId="19" xfId="0" applyNumberFormat="1" applyFont="1" applyFill="1" applyBorder="1" applyAlignment="1" applyProtection="1">
      <alignment horizontal="right" vertical="center"/>
    </xf>
    <xf numFmtId="0" fontId="2" fillId="6" borderId="21" xfId="0" applyFont="1" applyFill="1" applyBorder="1" applyAlignment="1" applyProtection="1">
      <alignment horizontal="center" vertical="center"/>
    </xf>
    <xf numFmtId="0" fontId="2" fillId="6" borderId="22" xfId="0" applyFont="1" applyFill="1" applyBorder="1" applyAlignment="1" applyProtection="1">
      <alignment horizontal="center" vertical="center"/>
    </xf>
    <xf numFmtId="0" fontId="1" fillId="7" borderId="32" xfId="0" applyFont="1" applyFill="1" applyBorder="1" applyAlignment="1" applyProtection="1">
      <alignment horizontal="center" vertical="center" wrapText="1"/>
    </xf>
    <xf numFmtId="170" fontId="1" fillId="8" borderId="33" xfId="0" applyNumberFormat="1" applyFont="1" applyFill="1" applyBorder="1" applyAlignment="1" applyProtection="1">
      <alignment horizontal="center" vertical="center"/>
    </xf>
    <xf numFmtId="171" fontId="1" fillId="0" borderId="34" xfId="0" applyNumberFormat="1" applyFont="1" applyBorder="1" applyAlignment="1" applyProtection="1">
      <alignment horizontal="center" vertical="center"/>
      <protection locked="0"/>
    </xf>
    <xf numFmtId="49" fontId="1" fillId="0" borderId="35" xfId="0" applyNumberFormat="1" applyFont="1" applyBorder="1" applyAlignment="1" applyProtection="1">
      <alignment horizontal="left" vertical="center"/>
      <protection locked="0"/>
    </xf>
    <xf numFmtId="49" fontId="1" fillId="0" borderId="34" xfId="0" applyNumberFormat="1" applyFont="1" applyBorder="1" applyAlignment="1" applyProtection="1">
      <alignment horizontal="left" vertical="center"/>
      <protection locked="0"/>
    </xf>
    <xf numFmtId="49" fontId="1" fillId="0" borderId="36" xfId="0" applyNumberFormat="1" applyFont="1" applyBorder="1" applyAlignment="1" applyProtection="1">
      <alignment horizontal="left" vertical="center"/>
      <protection locked="0"/>
    </xf>
    <xf numFmtId="0" fontId="1" fillId="0" borderId="37" xfId="0" applyFont="1" applyBorder="1" applyAlignment="1" applyProtection="1">
      <alignment vertical="center"/>
      <protection locked="0"/>
    </xf>
    <xf numFmtId="172" fontId="1" fillId="0" borderId="38" xfId="0" applyNumberFormat="1" applyFont="1" applyBorder="1" applyAlignment="1" applyProtection="1">
      <alignment horizontal="right" vertical="center"/>
    </xf>
    <xf numFmtId="172" fontId="1" fillId="0" borderId="39" xfId="0" applyNumberFormat="1" applyFont="1" applyBorder="1" applyAlignment="1" applyProtection="1">
      <alignment horizontal="right" vertical="center"/>
    </xf>
    <xf numFmtId="172" fontId="1" fillId="0" borderId="39" xfId="0" applyNumberFormat="1" applyFont="1" applyBorder="1" applyAlignment="1" applyProtection="1">
      <alignment horizontal="right" vertical="center"/>
      <protection locked="0"/>
    </xf>
    <xf numFmtId="172" fontId="1" fillId="0" borderId="35" xfId="0" applyNumberFormat="1" applyFont="1" applyBorder="1" applyAlignment="1" applyProtection="1">
      <alignment horizontal="right" vertical="center"/>
      <protection locked="0"/>
    </xf>
    <xf numFmtId="172" fontId="1" fillId="0" borderId="40" xfId="0" applyNumberFormat="1" applyFont="1" applyBorder="1" applyAlignment="1" applyProtection="1">
      <alignment horizontal="right" vertical="center"/>
      <protection locked="0"/>
    </xf>
    <xf numFmtId="164" fontId="1" fillId="3" borderId="41" xfId="1" applyFont="1" applyFill="1" applyBorder="1" applyAlignment="1" applyProtection="1">
      <alignment horizontal="right" vertical="center"/>
    </xf>
    <xf numFmtId="4" fontId="1" fillId="2" borderId="42" xfId="0" applyNumberFormat="1" applyFont="1" applyFill="1" applyBorder="1" applyAlignment="1" applyProtection="1">
      <alignment vertical="center"/>
      <protection locked="0"/>
    </xf>
    <xf numFmtId="0" fontId="2" fillId="0" borderId="42" xfId="0" applyFont="1" applyBorder="1" applyAlignment="1" applyProtection="1">
      <alignment vertical="center"/>
    </xf>
    <xf numFmtId="170" fontId="1" fillId="8" borderId="43" xfId="0" applyNumberFormat="1" applyFont="1" applyFill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vertical="center"/>
      <protection locked="0"/>
    </xf>
    <xf numFmtId="4" fontId="1" fillId="2" borderId="41" xfId="0" applyNumberFormat="1" applyFont="1" applyFill="1" applyBorder="1" applyAlignment="1" applyProtection="1">
      <alignment vertical="center"/>
      <protection locked="0"/>
    </xf>
    <xf numFmtId="0" fontId="1" fillId="0" borderId="41" xfId="0" applyFont="1" applyBorder="1" applyAlignment="1" applyProtection="1">
      <alignment horizontal="left" vertical="center"/>
      <protection locked="0"/>
    </xf>
    <xf numFmtId="171" fontId="1" fillId="0" borderId="35" xfId="0" applyNumberFormat="1" applyFont="1" applyBorder="1" applyAlignment="1" applyProtection="1">
      <alignment horizontal="center" vertical="center"/>
      <protection locked="0"/>
    </xf>
    <xf numFmtId="172" fontId="1" fillId="0" borderId="45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 vertical="center"/>
      <protection locked="0"/>
    </xf>
    <xf numFmtId="0" fontId="1" fillId="0" borderId="44" xfId="0" applyFont="1" applyBorder="1" applyAlignment="1" applyProtection="1">
      <alignment horizontal="left" vertical="center"/>
      <protection locked="0"/>
    </xf>
    <xf numFmtId="0" fontId="1" fillId="0" borderId="44" xfId="0" applyFont="1" applyBorder="1" applyAlignment="1" applyProtection="1">
      <alignment vertical="center"/>
      <protection locked="0"/>
    </xf>
    <xf numFmtId="172" fontId="1" fillId="0" borderId="44" xfId="0" applyNumberFormat="1" applyFont="1" applyBorder="1" applyAlignment="1" applyProtection="1">
      <alignment horizontal="right" vertical="center"/>
      <protection locked="0"/>
    </xf>
    <xf numFmtId="172" fontId="1" fillId="0" borderId="46" xfId="0" applyNumberFormat="1" applyFont="1" applyBorder="1" applyAlignment="1" applyProtection="1">
      <alignment horizontal="right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" fontId="1" fillId="9" borderId="0" xfId="0" applyNumberFormat="1" applyFont="1" applyFill="1" applyAlignment="1" applyProtection="1">
      <alignment vertical="center"/>
    </xf>
    <xf numFmtId="170" fontId="1" fillId="9" borderId="0" xfId="0" applyNumberFormat="1" applyFont="1" applyFill="1" applyBorder="1" applyAlignment="1" applyProtection="1">
      <alignment horizontal="center" vertical="center"/>
    </xf>
    <xf numFmtId="171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168" fontId="1" fillId="9" borderId="0" xfId="0" applyNumberFormat="1" applyFont="1" applyFill="1" applyBorder="1" applyAlignment="1" applyProtection="1">
      <alignment horizontal="center" vertical="center"/>
      <protection locked="0"/>
    </xf>
    <xf numFmtId="172" fontId="1" fillId="9" borderId="0" xfId="0" applyNumberFormat="1" applyFont="1" applyFill="1" applyBorder="1" applyAlignment="1" applyProtection="1">
      <alignment horizontal="right" vertical="center"/>
    </xf>
    <xf numFmtId="172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9" borderId="7" xfId="0" applyFont="1" applyFill="1" applyBorder="1" applyAlignment="1" applyProtection="1">
      <alignment vertical="center"/>
    </xf>
    <xf numFmtId="172" fontId="2" fillId="3" borderId="5" xfId="1" applyNumberFormat="1" applyFont="1" applyFill="1" applyBorder="1" applyAlignment="1" applyProtection="1">
      <alignment horizontal="right" vertical="center"/>
    </xf>
    <xf numFmtId="173" fontId="1" fillId="0" borderId="0" xfId="0" applyNumberFormat="1" applyFont="1" applyAlignment="1" applyProtection="1">
      <alignment vertical="center"/>
    </xf>
    <xf numFmtId="172" fontId="2" fillId="2" borderId="5" xfId="1" applyNumberFormat="1" applyFont="1" applyFill="1" applyBorder="1" applyAlignment="1" applyProtection="1">
      <alignment horizontal="right" vertical="center"/>
      <protection locked="0"/>
    </xf>
    <xf numFmtId="174" fontId="1" fillId="2" borderId="5" xfId="1" applyNumberFormat="1" applyFont="1" applyFill="1" applyBorder="1" applyAlignment="1" applyProtection="1">
      <alignment horizontal="right" vertical="center"/>
      <protection locked="0"/>
    </xf>
    <xf numFmtId="172" fontId="2" fillId="4" borderId="10" xfId="0" applyNumberFormat="1" applyFont="1" applyFill="1" applyBorder="1" applyAlignment="1" applyProtection="1">
      <alignment vertical="center"/>
    </xf>
    <xf numFmtId="175" fontId="1" fillId="0" borderId="0" xfId="0" applyNumberFormat="1" applyFont="1" applyAlignment="1" applyProtection="1">
      <alignment vertical="center"/>
    </xf>
    <xf numFmtId="0" fontId="9" fillId="9" borderId="0" xfId="0" applyFont="1" applyFill="1" applyBorder="1" applyAlignment="1" applyProtection="1">
      <alignment vertical="center"/>
    </xf>
    <xf numFmtId="167" fontId="1" fillId="2" borderId="8" xfId="1" applyNumberFormat="1" applyFont="1" applyFill="1" applyBorder="1" applyAlignment="1" applyProtection="1">
      <alignment horizontal="right" vertical="center"/>
      <protection locked="0"/>
    </xf>
    <xf numFmtId="168" fontId="1" fillId="7" borderId="26" xfId="0" applyNumberFormat="1" applyFont="1" applyFill="1" applyBorder="1" applyAlignment="1" applyProtection="1">
      <alignment horizontal="center" vertical="center"/>
    </xf>
    <xf numFmtId="4" fontId="1" fillId="7" borderId="48" xfId="0" applyNumberFormat="1" applyFont="1" applyFill="1" applyBorder="1" applyAlignment="1" applyProtection="1">
      <alignment horizontal="right" vertical="center"/>
    </xf>
    <xf numFmtId="4" fontId="1" fillId="7" borderId="23" xfId="0" applyNumberFormat="1" applyFont="1" applyFill="1" applyBorder="1" applyAlignment="1" applyProtection="1">
      <alignment horizontal="right" vertical="center"/>
    </xf>
    <xf numFmtId="4" fontId="1" fillId="7" borderId="24" xfId="0" applyNumberFormat="1" applyFont="1" applyFill="1" applyBorder="1" applyAlignment="1" applyProtection="1">
      <alignment horizontal="right" vertical="center"/>
    </xf>
    <xf numFmtId="4" fontId="1" fillId="7" borderId="49" xfId="0" applyNumberFormat="1" applyFont="1" applyFill="1" applyBorder="1" applyAlignment="1" applyProtection="1">
      <alignment horizontal="right" vertical="center"/>
    </xf>
    <xf numFmtId="4" fontId="1" fillId="7" borderId="26" xfId="0" applyNumberFormat="1" applyFont="1" applyFill="1" applyBorder="1" applyAlignment="1" applyProtection="1">
      <alignment horizontal="right" vertical="center"/>
    </xf>
    <xf numFmtId="0" fontId="1" fillId="7" borderId="57" xfId="0" applyFont="1" applyFill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left" vertical="center"/>
      <protection locked="0"/>
    </xf>
    <xf numFmtId="0" fontId="1" fillId="0" borderId="36" xfId="0" applyFont="1" applyBorder="1" applyAlignment="1" applyProtection="1">
      <alignment vertical="center"/>
      <protection locked="0"/>
    </xf>
    <xf numFmtId="168" fontId="1" fillId="0" borderId="58" xfId="0" applyNumberFormat="1" applyFont="1" applyBorder="1" applyAlignment="1" applyProtection="1">
      <alignment horizontal="center" vertical="center"/>
      <protection locked="0"/>
    </xf>
    <xf numFmtId="172" fontId="1" fillId="0" borderId="59" xfId="0" applyNumberFormat="1" applyFont="1" applyBorder="1" applyAlignment="1" applyProtection="1">
      <alignment horizontal="right" vertical="center"/>
    </xf>
    <xf numFmtId="172" fontId="1" fillId="0" borderId="38" xfId="0" applyNumberFormat="1" applyFont="1" applyBorder="1" applyAlignment="1" applyProtection="1">
      <alignment horizontal="right" vertical="center"/>
      <protection locked="0"/>
    </xf>
    <xf numFmtId="0" fontId="2" fillId="0" borderId="41" xfId="0" applyFont="1" applyBorder="1" applyAlignment="1" applyProtection="1">
      <alignment horizontal="right" vertical="center" wrapText="1"/>
    </xf>
    <xf numFmtId="168" fontId="1" fillId="0" borderId="60" xfId="0" applyNumberFormat="1" applyFont="1" applyBorder="1" applyAlignment="1" applyProtection="1">
      <alignment horizontal="center" vertical="center"/>
      <protection locked="0"/>
    </xf>
    <xf numFmtId="173" fontId="2" fillId="0" borderId="41" xfId="0" applyNumberFormat="1" applyFont="1" applyBorder="1" applyAlignment="1" applyProtection="1">
      <alignment vertical="center"/>
    </xf>
    <xf numFmtId="0" fontId="2" fillId="0" borderId="41" xfId="0" applyFont="1" applyBorder="1" applyAlignment="1" applyProtection="1">
      <alignment vertical="center"/>
    </xf>
    <xf numFmtId="0" fontId="2" fillId="0" borderId="41" xfId="0" applyFont="1" applyBorder="1" applyAlignment="1" applyProtection="1">
      <alignment horizontal="right" vertical="center"/>
    </xf>
    <xf numFmtId="0" fontId="2" fillId="9" borderId="0" xfId="0" applyFont="1" applyFill="1" applyBorder="1" applyAlignment="1" applyProtection="1">
      <alignment vertical="center"/>
    </xf>
    <xf numFmtId="0" fontId="1" fillId="0" borderId="41" xfId="0" applyFont="1" applyBorder="1" applyAlignment="1" applyProtection="1">
      <alignment horizontal="right" vertical="center"/>
      <protection locked="0"/>
    </xf>
    <xf numFmtId="0" fontId="2" fillId="0" borderId="26" xfId="0" applyFont="1" applyBorder="1" applyAlignment="1" applyProtection="1">
      <alignment horizontal="center" vertical="center" textRotation="180"/>
    </xf>
    <xf numFmtId="0" fontId="1" fillId="7" borderId="31" xfId="0" applyFont="1" applyFill="1" applyBorder="1" applyAlignment="1" applyProtection="1">
      <alignment horizontal="center" vertical="center" wrapText="1"/>
    </xf>
    <xf numFmtId="0" fontId="1" fillId="7" borderId="29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/>
    </xf>
    <xf numFmtId="0" fontId="2" fillId="6" borderId="15" xfId="0" applyFont="1" applyFill="1" applyBorder="1" applyAlignment="1" applyProtection="1">
      <alignment horizontal="center" vertical="center"/>
    </xf>
    <xf numFmtId="0" fontId="1" fillId="8" borderId="20" xfId="0" applyFont="1" applyFill="1" applyBorder="1" applyAlignment="1" applyProtection="1">
      <alignment horizontal="center" vertical="center"/>
    </xf>
    <xf numFmtId="0" fontId="2" fillId="6" borderId="22" xfId="0" applyFont="1" applyFill="1" applyBorder="1" applyAlignment="1" applyProtection="1">
      <alignment horizontal="center"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/>
    </xf>
    <xf numFmtId="0" fontId="2" fillId="6" borderId="24" xfId="0" applyFont="1" applyFill="1" applyBorder="1" applyAlignment="1" applyProtection="1">
      <alignment horizontal="center" vertical="center" wrapText="1"/>
    </xf>
    <xf numFmtId="0" fontId="1" fillId="7" borderId="25" xfId="0" applyFont="1" applyFill="1" applyBorder="1" applyAlignment="1" applyProtection="1">
      <alignment horizontal="center" vertical="center" wrapText="1"/>
    </xf>
    <xf numFmtId="0" fontId="1" fillId="7" borderId="26" xfId="0" applyFont="1" applyFill="1" applyBorder="1" applyAlignment="1" applyProtection="1">
      <alignment horizontal="center" vertical="center" wrapText="1"/>
    </xf>
    <xf numFmtId="0" fontId="1" fillId="7" borderId="27" xfId="0" applyFont="1" applyFill="1" applyBorder="1" applyAlignment="1" applyProtection="1">
      <alignment horizontal="center" vertical="center" wrapText="1"/>
    </xf>
    <xf numFmtId="0" fontId="1" fillId="7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4" fontId="1" fillId="0" borderId="30" xfId="0" applyNumberFormat="1" applyFont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</xf>
    <xf numFmtId="4" fontId="1" fillId="0" borderId="26" xfId="0" applyNumberFormat="1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1" fillId="7" borderId="55" xfId="0" applyFont="1" applyFill="1" applyBorder="1" applyAlignment="1" applyProtection="1">
      <alignment horizontal="center" vertical="center" wrapText="1"/>
    </xf>
    <xf numFmtId="0" fontId="1" fillId="7" borderId="56" xfId="0" applyFont="1" applyFill="1" applyBorder="1" applyAlignment="1" applyProtection="1">
      <alignment horizontal="center" vertical="center" wrapText="1"/>
    </xf>
    <xf numFmtId="0" fontId="1" fillId="10" borderId="47" xfId="0" applyFont="1" applyFill="1" applyBorder="1" applyAlignment="1" applyProtection="1">
      <alignment horizontal="center" vertical="center"/>
    </xf>
    <xf numFmtId="168" fontId="1" fillId="7" borderId="15" xfId="0" applyNumberFormat="1" applyFont="1" applyFill="1" applyBorder="1" applyAlignment="1" applyProtection="1">
      <alignment horizontal="center" vertical="center"/>
    </xf>
    <xf numFmtId="0" fontId="1" fillId="8" borderId="49" xfId="0" applyFont="1" applyFill="1" applyBorder="1" applyAlignment="1" applyProtection="1">
      <alignment horizontal="center" vertical="center"/>
    </xf>
    <xf numFmtId="0" fontId="2" fillId="6" borderId="48" xfId="0" applyFont="1" applyFill="1" applyBorder="1" applyAlignment="1" applyProtection="1">
      <alignment horizontal="center" vertical="center" wrapText="1"/>
    </xf>
    <xf numFmtId="0" fontId="2" fillId="6" borderId="50" xfId="0" applyFont="1" applyFill="1" applyBorder="1" applyAlignment="1" applyProtection="1">
      <alignment horizontal="center" vertical="center" wrapText="1"/>
    </xf>
    <xf numFmtId="0" fontId="1" fillId="7" borderId="51" xfId="0" applyFont="1" applyFill="1" applyBorder="1" applyAlignment="1" applyProtection="1">
      <alignment horizontal="center" vertical="center" wrapText="1"/>
    </xf>
    <xf numFmtId="0" fontId="1" fillId="7" borderId="52" xfId="0" applyFont="1" applyFill="1" applyBorder="1" applyAlignment="1" applyProtection="1">
      <alignment horizontal="center" vertical="center" wrapText="1"/>
    </xf>
    <xf numFmtId="0" fontId="1" fillId="7" borderId="50" xfId="0" applyFont="1" applyFill="1" applyBorder="1" applyAlignment="1" applyProtection="1">
      <alignment horizontal="center" vertical="center" wrapText="1"/>
    </xf>
    <xf numFmtId="0" fontId="1" fillId="7" borderId="53" xfId="0" applyFont="1" applyFill="1" applyBorder="1" applyAlignment="1" applyProtection="1">
      <alignment horizontal="center" vertical="center" wrapText="1"/>
    </xf>
    <xf numFmtId="0" fontId="2" fillId="3" borderId="54" xfId="0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TableStyleLight1" xfId="1"/>
  </cellStyles>
  <dxfs count="2">
    <dxf>
      <font>
        <sz val="10"/>
        <name val="Arial"/>
      </font>
      <fill>
        <patternFill>
          <bgColor rgb="FFFF0000"/>
        </patternFill>
      </fill>
    </dxf>
    <dxf>
      <font>
        <sz val="10"/>
        <name val="Arial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E5CC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46"/>
  <sheetViews>
    <sheetView windowProtection="1" tabSelected="1" view="pageBreakPreview" zoomScale="50" zoomScaleNormal="100" zoomScalePageLayoutView="50" workbookViewId="0">
      <pane ySplit="5" topLeftCell="A6" activePane="bottomLeft" state="frozen"/>
      <selection pane="bottomLeft" activeCell="A86" sqref="A41:XFD86"/>
    </sheetView>
  </sheetViews>
  <sheetFormatPr defaultRowHeight="18.75"/>
  <cols>
    <col min="1" max="1" width="6.7109375" style="1"/>
    <col min="2" max="2" width="19.42578125" style="2"/>
    <col min="3" max="3" width="20.5703125" style="2"/>
    <col min="4" max="4" width="36" style="2"/>
    <col min="5" max="5" width="28.7109375" style="2"/>
    <col min="6" max="6" width="39.42578125" style="2"/>
    <col min="7" max="7" width="30.5703125" style="2"/>
    <col min="8" max="8" width="41.140625" style="2"/>
    <col min="9" max="10" width="26.42578125" style="2"/>
    <col min="11" max="11" width="19.85546875" style="2"/>
    <col min="12" max="12" width="22.140625" style="2"/>
    <col min="13" max="13" width="25.5703125" style="2"/>
    <col min="14" max="15" width="19.85546875" style="2"/>
    <col min="16" max="16" width="24.7109375" style="2" customWidth="1"/>
    <col min="17" max="17" width="19.85546875" style="2"/>
    <col min="18" max="18" width="19.85546875" style="3"/>
    <col min="19" max="19" width="8.5703125" style="2"/>
    <col min="20" max="1025" width="9.140625" style="2"/>
  </cols>
  <sheetData>
    <row r="1" spans="1:19" s="7" customFormat="1" ht="35.25" customHeight="1">
      <c r="A1" s="4"/>
      <c r="B1" s="122" t="s">
        <v>0</v>
      </c>
      <c r="C1" s="122"/>
      <c r="D1" s="122"/>
      <c r="E1" s="123" t="s">
        <v>51</v>
      </c>
      <c r="F1" s="123"/>
      <c r="G1" s="5" t="s">
        <v>1</v>
      </c>
      <c r="H1" s="6" t="s">
        <v>2</v>
      </c>
      <c r="L1" s="7" t="s">
        <v>3</v>
      </c>
      <c r="M1" s="3">
        <f>+P1-N7</f>
        <v>0</v>
      </c>
      <c r="N1" s="8" t="s">
        <v>4</v>
      </c>
      <c r="O1" s="9"/>
      <c r="P1" s="10">
        <f>SUM(H7:M7)</f>
        <v>993.76800000000003</v>
      </c>
      <c r="Q1" s="3" t="s">
        <v>5</v>
      </c>
    </row>
    <row r="2" spans="1:19" ht="35.25" customHeight="1">
      <c r="A2" s="4"/>
      <c r="B2" s="124" t="s">
        <v>6</v>
      </c>
      <c r="C2" s="124"/>
      <c r="D2" s="124"/>
      <c r="E2" s="123" t="s">
        <v>52</v>
      </c>
      <c r="F2" s="123"/>
      <c r="G2" s="11"/>
      <c r="H2" s="11"/>
      <c r="I2" s="7"/>
      <c r="J2" s="7"/>
      <c r="K2" s="7"/>
      <c r="L2"/>
      <c r="M2"/>
      <c r="N2" s="12" t="s">
        <v>7</v>
      </c>
      <c r="O2" s="13"/>
      <c r="P2" s="14"/>
      <c r="Q2" s="3" t="s">
        <v>8</v>
      </c>
      <c r="R2"/>
      <c r="S2"/>
    </row>
    <row r="3" spans="1:19" ht="35.25" customHeight="1">
      <c r="A3" s="4"/>
      <c r="B3" s="124" t="s">
        <v>9</v>
      </c>
      <c r="C3" s="124"/>
      <c r="D3" s="124"/>
      <c r="E3" s="123" t="s">
        <v>8</v>
      </c>
      <c r="F3" s="123"/>
      <c r="G3"/>
      <c r="H3"/>
      <c r="I3" s="7"/>
      <c r="J3" s="7"/>
      <c r="K3" s="7"/>
      <c r="L3"/>
      <c r="M3"/>
      <c r="N3" s="12" t="s">
        <v>10</v>
      </c>
      <c r="O3" s="13"/>
      <c r="P3" s="14">
        <f>+O7</f>
        <v>0</v>
      </c>
      <c r="Q3" s="15"/>
      <c r="R3" s="16"/>
      <c r="S3"/>
    </row>
    <row r="4" spans="1:19" ht="35.25" customHeight="1">
      <c r="A4" s="4"/>
      <c r="B4"/>
      <c r="C4"/>
      <c r="D4"/>
      <c r="E4" s="16"/>
      <c r="F4" s="16"/>
      <c r="G4" s="12" t="s">
        <v>11</v>
      </c>
      <c r="H4" s="17">
        <v>1.762</v>
      </c>
      <c r="I4" s="18"/>
      <c r="J4" s="18"/>
      <c r="K4" s="18"/>
      <c r="N4" s="19" t="s">
        <v>12</v>
      </c>
      <c r="O4" s="20"/>
      <c r="P4" s="21"/>
      <c r="Q4" s="15"/>
      <c r="R4" s="16"/>
      <c r="S4"/>
    </row>
    <row r="5" spans="1:19" ht="33" customHeight="1">
      <c r="A5" s="4"/>
      <c r="B5" s="22" t="s">
        <v>13</v>
      </c>
      <c r="C5" s="23"/>
      <c r="D5" s="24"/>
      <c r="E5" s="25">
        <v>0</v>
      </c>
      <c r="F5" s="16"/>
      <c r="G5" s="12" t="s">
        <v>15</v>
      </c>
      <c r="H5" s="17">
        <v>1.1100000000000001</v>
      </c>
      <c r="I5"/>
      <c r="J5"/>
      <c r="K5"/>
      <c r="L5"/>
      <c r="M5"/>
      <c r="N5" s="109" t="s">
        <v>16</v>
      </c>
      <c r="O5" s="109"/>
      <c r="P5" s="26">
        <f>P1-P2-P3-P4</f>
        <v>993.76800000000003</v>
      </c>
      <c r="Q5" s="15"/>
      <c r="R5" s="16"/>
      <c r="S5"/>
    </row>
    <row r="6" spans="1:19" ht="31.5" customHeight="1">
      <c r="A6" s="4"/>
      <c r="B6" s="27" t="s">
        <v>17</v>
      </c>
      <c r="C6" s="27"/>
      <c r="D6" s="27"/>
      <c r="E6" s="16"/>
      <c r="F6" s="16"/>
      <c r="G6" s="12" t="s">
        <v>18</v>
      </c>
      <c r="H6" s="28">
        <v>11.11</v>
      </c>
      <c r="I6"/>
      <c r="J6"/>
      <c r="K6"/>
      <c r="L6"/>
      <c r="M6"/>
      <c r="N6"/>
      <c r="O6"/>
      <c r="P6"/>
      <c r="Q6"/>
      <c r="R6" s="15"/>
      <c r="S6" s="16"/>
    </row>
    <row r="7" spans="1:19" ht="27" customHeight="1">
      <c r="A7" s="29"/>
      <c r="B7" s="30"/>
      <c r="C7" s="30"/>
      <c r="D7" s="31" t="s">
        <v>19</v>
      </c>
      <c r="E7" s="110" t="s">
        <v>20</v>
      </c>
      <c r="F7" s="110"/>
      <c r="G7" s="32">
        <f>SUM(G11:G40)</f>
        <v>564</v>
      </c>
      <c r="H7" s="32">
        <f>SUM(H11:H40)</f>
        <v>993.76800000000003</v>
      </c>
      <c r="I7" s="33">
        <f>SUM(I11:I40)</f>
        <v>0</v>
      </c>
      <c r="J7" s="34">
        <f>SUM(J11:J40)</f>
        <v>0</v>
      </c>
      <c r="K7" s="35">
        <f>SUM(K11:K40)</f>
        <v>0</v>
      </c>
      <c r="L7" s="35">
        <f>SUM(L11:L40)</f>
        <v>0</v>
      </c>
      <c r="M7" s="35">
        <f>SUM(M11:M40)</f>
        <v>0</v>
      </c>
      <c r="N7" s="35">
        <f>SUM(N11:N40)</f>
        <v>993.76800000000003</v>
      </c>
      <c r="O7" s="36">
        <f>SUM(O11:O40)</f>
        <v>0</v>
      </c>
      <c r="P7" s="15">
        <f>+N7-SUM(I7:M7)</f>
        <v>993.76800000000003</v>
      </c>
      <c r="Q7"/>
      <c r="R7"/>
    </row>
    <row r="8" spans="1:19" s="2" customFormat="1" ht="36" customHeight="1">
      <c r="A8" s="111"/>
      <c r="B8" s="37"/>
      <c r="C8" s="112" t="s">
        <v>21</v>
      </c>
      <c r="D8" s="113" t="s">
        <v>22</v>
      </c>
      <c r="E8" s="114" t="s">
        <v>23</v>
      </c>
      <c r="F8" s="115" t="s">
        <v>24</v>
      </c>
      <c r="G8" s="116" t="s">
        <v>25</v>
      </c>
      <c r="H8" s="117" t="s">
        <v>26</v>
      </c>
      <c r="I8" s="118" t="s">
        <v>27</v>
      </c>
      <c r="J8" s="118" t="s">
        <v>28</v>
      </c>
      <c r="K8" s="118" t="s">
        <v>29</v>
      </c>
      <c r="L8" s="119" t="s">
        <v>30</v>
      </c>
      <c r="M8" s="119"/>
      <c r="N8" s="120" t="s">
        <v>31</v>
      </c>
      <c r="O8" s="121" t="s">
        <v>32</v>
      </c>
      <c r="P8" s="106" t="s">
        <v>33</v>
      </c>
      <c r="Q8"/>
    </row>
    <row r="9" spans="1:19" s="2" customFormat="1" ht="36" customHeight="1">
      <c r="A9" s="111"/>
      <c r="B9" s="37" t="s">
        <v>34</v>
      </c>
      <c r="C9" s="112"/>
      <c r="D9" s="113"/>
      <c r="E9" s="113"/>
      <c r="F9" s="115"/>
      <c r="G9" s="116"/>
      <c r="H9" s="117"/>
      <c r="I9" s="118" t="s">
        <v>27</v>
      </c>
      <c r="J9" s="118"/>
      <c r="K9" s="118" t="s">
        <v>35</v>
      </c>
      <c r="L9" s="107" t="s">
        <v>36</v>
      </c>
      <c r="M9" s="108" t="s">
        <v>37</v>
      </c>
      <c r="N9" s="120"/>
      <c r="O9" s="121"/>
      <c r="P9" s="106"/>
      <c r="Q9"/>
    </row>
    <row r="10" spans="1:19" s="2" customFormat="1" ht="37.5" customHeight="1">
      <c r="A10" s="111"/>
      <c r="B10" s="38"/>
      <c r="C10" s="112"/>
      <c r="D10" s="113"/>
      <c r="E10" s="113"/>
      <c r="F10" s="115"/>
      <c r="G10" s="39" t="s">
        <v>38</v>
      </c>
      <c r="H10" s="117"/>
      <c r="I10" s="118"/>
      <c r="J10" s="118"/>
      <c r="K10" s="118"/>
      <c r="L10" s="107"/>
      <c r="M10" s="108"/>
      <c r="N10" s="120"/>
      <c r="O10" s="121"/>
      <c r="P10" s="106"/>
      <c r="Q10"/>
    </row>
    <row r="11" spans="1:19" s="2" customFormat="1" ht="30" customHeight="1">
      <c r="A11" s="40">
        <v>1</v>
      </c>
      <c r="B11" s="41">
        <v>41821</v>
      </c>
      <c r="C11" s="42" t="s">
        <v>49</v>
      </c>
      <c r="D11" s="43" t="s">
        <v>54</v>
      </c>
      <c r="E11" s="44"/>
      <c r="F11" s="44" t="s">
        <v>53</v>
      </c>
      <c r="G11" s="45">
        <v>58</v>
      </c>
      <c r="H11" s="46">
        <f t="shared" ref="H11:H23" si="0">IF($E$3="si",($H$5/$H$6*G11),IF($E$3="no",G11*$H$4,0))</f>
        <v>102.196</v>
      </c>
      <c r="I11" s="47"/>
      <c r="J11" s="47"/>
      <c r="K11" s="48"/>
      <c r="L11" s="49"/>
      <c r="M11" s="50"/>
      <c r="N11" s="51">
        <f t="shared" ref="N11:N40" si="1">SUM(H11:M11)</f>
        <v>102.196</v>
      </c>
      <c r="O11" s="52"/>
      <c r="P11" s="53"/>
      <c r="Q11"/>
    </row>
    <row r="12" spans="1:19" s="2" customFormat="1" ht="30" customHeight="1">
      <c r="A12" s="54">
        <v>2</v>
      </c>
      <c r="B12" s="41">
        <v>41822</v>
      </c>
      <c r="C12" s="42" t="s">
        <v>49</v>
      </c>
      <c r="D12" s="43" t="s">
        <v>54</v>
      </c>
      <c r="E12" s="44"/>
      <c r="F12" s="44" t="s">
        <v>53</v>
      </c>
      <c r="G12" s="55">
        <v>58</v>
      </c>
      <c r="H12" s="46">
        <f t="shared" si="0"/>
        <v>102.196</v>
      </c>
      <c r="I12" s="47"/>
      <c r="J12" s="47"/>
      <c r="K12" s="48"/>
      <c r="L12" s="49"/>
      <c r="M12" s="50"/>
      <c r="N12" s="51">
        <f t="shared" si="1"/>
        <v>102.196</v>
      </c>
      <c r="O12" s="56"/>
      <c r="P12" s="53"/>
      <c r="Q12"/>
    </row>
    <row r="13" spans="1:19" s="2" customFormat="1" ht="30" customHeight="1">
      <c r="A13" s="54">
        <v>3</v>
      </c>
      <c r="B13" s="41">
        <v>41827</v>
      </c>
      <c r="C13" s="42" t="s">
        <v>50</v>
      </c>
      <c r="D13" s="43" t="s">
        <v>55</v>
      </c>
      <c r="E13" s="44"/>
      <c r="F13" s="44" t="s">
        <v>56</v>
      </c>
      <c r="G13" s="55">
        <v>166</v>
      </c>
      <c r="H13" s="46">
        <f t="shared" si="0"/>
        <v>292.49200000000002</v>
      </c>
      <c r="I13" s="47"/>
      <c r="J13" s="47"/>
      <c r="K13" s="48"/>
      <c r="L13" s="49"/>
      <c r="M13" s="50"/>
      <c r="N13" s="51">
        <f t="shared" si="1"/>
        <v>292.49200000000002</v>
      </c>
      <c r="O13" s="56"/>
      <c r="P13" s="53" t="str">
        <f>IF($F13="Milano","X","")</f>
        <v/>
      </c>
      <c r="Q13"/>
    </row>
    <row r="14" spans="1:19" s="2" customFormat="1" ht="30" customHeight="1">
      <c r="A14" s="54">
        <v>4</v>
      </c>
      <c r="B14" s="41">
        <v>41834</v>
      </c>
      <c r="C14" s="42" t="s">
        <v>49</v>
      </c>
      <c r="D14" s="43" t="s">
        <v>54</v>
      </c>
      <c r="E14" s="44"/>
      <c r="F14" s="44" t="s">
        <v>53</v>
      </c>
      <c r="G14" s="105">
        <v>58</v>
      </c>
      <c r="H14" s="46">
        <f t="shared" si="0"/>
        <v>102.196</v>
      </c>
      <c r="I14" s="47"/>
      <c r="J14" s="47"/>
      <c r="K14" s="48"/>
      <c r="L14" s="49"/>
      <c r="M14" s="50"/>
      <c r="N14" s="51">
        <f t="shared" si="1"/>
        <v>102.196</v>
      </c>
      <c r="O14" s="56"/>
      <c r="P14" s="53" t="str">
        <f>IF($F14="Milano","X","")</f>
        <v/>
      </c>
      <c r="Q14"/>
    </row>
    <row r="15" spans="1:19" s="2" customFormat="1" ht="30" customHeight="1">
      <c r="A15" s="54">
        <v>5</v>
      </c>
      <c r="B15" s="41">
        <v>41835</v>
      </c>
      <c r="C15" s="42" t="s">
        <v>49</v>
      </c>
      <c r="D15" s="43" t="s">
        <v>54</v>
      </c>
      <c r="E15" s="44"/>
      <c r="F15" s="44" t="s">
        <v>53</v>
      </c>
      <c r="G15" s="105">
        <v>58</v>
      </c>
      <c r="H15" s="46">
        <f t="shared" si="0"/>
        <v>102.196</v>
      </c>
      <c r="I15" s="47"/>
      <c r="J15" s="47"/>
      <c r="K15" s="48"/>
      <c r="L15" s="49"/>
      <c r="M15" s="50"/>
      <c r="N15" s="51">
        <f t="shared" si="1"/>
        <v>102.196</v>
      </c>
      <c r="O15" s="56"/>
      <c r="P15" s="53" t="str">
        <f>IF($F15="Milano","X","")</f>
        <v/>
      </c>
      <c r="Q15"/>
    </row>
    <row r="16" spans="1:19" s="2" customFormat="1" ht="30" customHeight="1">
      <c r="A16" s="54">
        <v>6</v>
      </c>
      <c r="B16" s="41">
        <v>41849</v>
      </c>
      <c r="C16" s="42" t="s">
        <v>50</v>
      </c>
      <c r="D16" s="43" t="s">
        <v>55</v>
      </c>
      <c r="E16" s="44"/>
      <c r="F16" s="44" t="s">
        <v>56</v>
      </c>
      <c r="G16" s="105">
        <v>166</v>
      </c>
      <c r="H16" s="46">
        <f t="shared" si="0"/>
        <v>292.49200000000002</v>
      </c>
      <c r="I16" s="47"/>
      <c r="J16" s="47"/>
      <c r="K16" s="48"/>
      <c r="L16" s="49"/>
      <c r="M16" s="50"/>
      <c r="N16" s="51">
        <f t="shared" si="1"/>
        <v>292.49200000000002</v>
      </c>
      <c r="O16" s="56"/>
      <c r="P16" s="53" t="str">
        <f>IF($F16="Milano","X","")</f>
        <v/>
      </c>
      <c r="Q16"/>
    </row>
    <row r="17" spans="1:17" s="2" customFormat="1" ht="30" customHeight="1">
      <c r="A17" s="54">
        <v>7</v>
      </c>
      <c r="B17" s="41"/>
      <c r="C17" s="42"/>
      <c r="D17" s="43"/>
      <c r="E17" s="44"/>
      <c r="F17" s="44"/>
      <c r="G17" s="57"/>
      <c r="H17" s="46">
        <f t="shared" si="0"/>
        <v>0</v>
      </c>
      <c r="I17" s="47"/>
      <c r="J17" s="47"/>
      <c r="K17" s="48"/>
      <c r="L17" s="49"/>
      <c r="M17" s="50"/>
      <c r="N17" s="51">
        <f t="shared" si="1"/>
        <v>0</v>
      </c>
      <c r="O17" s="56"/>
      <c r="P17" s="53" t="str">
        <f>IF($F13="Milano","X","")</f>
        <v/>
      </c>
      <c r="Q17"/>
    </row>
    <row r="18" spans="1:17" s="2" customFormat="1" ht="30" customHeight="1">
      <c r="A18" s="54">
        <v>8</v>
      </c>
      <c r="B18" s="41"/>
      <c r="C18" s="42"/>
      <c r="D18" s="43"/>
      <c r="E18" s="44"/>
      <c r="F18" s="44"/>
      <c r="G18" s="57"/>
      <c r="H18" s="46">
        <f t="shared" si="0"/>
        <v>0</v>
      </c>
      <c r="I18" s="47"/>
      <c r="J18" s="47"/>
      <c r="K18" s="48"/>
      <c r="L18" s="49"/>
      <c r="M18" s="49"/>
      <c r="N18" s="51">
        <f t="shared" si="1"/>
        <v>0</v>
      </c>
      <c r="O18" s="56"/>
      <c r="P18" s="53" t="str">
        <f>IF($F14="Milano","X","")</f>
        <v/>
      </c>
      <c r="Q18"/>
    </row>
    <row r="19" spans="1:17" s="2" customFormat="1" ht="30" customHeight="1">
      <c r="A19" s="54">
        <v>9</v>
      </c>
      <c r="B19" s="41"/>
      <c r="C19" s="42"/>
      <c r="D19" s="43"/>
      <c r="E19" s="44"/>
      <c r="F19" s="44"/>
      <c r="G19" s="57"/>
      <c r="H19" s="47">
        <f t="shared" si="0"/>
        <v>0</v>
      </c>
      <c r="I19" s="47"/>
      <c r="J19" s="47"/>
      <c r="K19" s="48"/>
      <c r="L19" s="49"/>
      <c r="M19" s="49"/>
      <c r="N19" s="51">
        <f t="shared" si="1"/>
        <v>0</v>
      </c>
      <c r="O19" s="56"/>
      <c r="P19" s="53" t="str">
        <f t="shared" ref="P19:P40" si="2">IF($F19="Milano","X","")</f>
        <v/>
      </c>
      <c r="Q19"/>
    </row>
    <row r="20" spans="1:17" s="2" customFormat="1" ht="30" customHeight="1">
      <c r="A20" s="54">
        <v>10</v>
      </c>
      <c r="B20" s="41"/>
      <c r="C20" s="42"/>
      <c r="D20" s="43"/>
      <c r="E20" s="44"/>
      <c r="F20" s="44"/>
      <c r="G20" s="57"/>
      <c r="H20" s="47">
        <f t="shared" si="0"/>
        <v>0</v>
      </c>
      <c r="I20" s="47"/>
      <c r="J20" s="47"/>
      <c r="K20" s="48"/>
      <c r="L20" s="49"/>
      <c r="M20" s="49"/>
      <c r="N20" s="51">
        <f t="shared" si="1"/>
        <v>0</v>
      </c>
      <c r="O20" s="56"/>
      <c r="P20" s="53" t="str">
        <f t="shared" si="2"/>
        <v/>
      </c>
      <c r="Q20"/>
    </row>
    <row r="21" spans="1:17" s="2" customFormat="1" ht="30" customHeight="1">
      <c r="A21" s="54">
        <v>11</v>
      </c>
      <c r="B21" s="41"/>
      <c r="C21" s="42"/>
      <c r="D21" s="43"/>
      <c r="E21" s="44"/>
      <c r="F21" s="44"/>
      <c r="G21" s="57"/>
      <c r="H21" s="46">
        <f t="shared" si="0"/>
        <v>0</v>
      </c>
      <c r="I21" s="47"/>
      <c r="J21" s="47"/>
      <c r="K21" s="48"/>
      <c r="L21" s="49"/>
      <c r="M21" s="49"/>
      <c r="N21" s="51">
        <f t="shared" si="1"/>
        <v>0</v>
      </c>
      <c r="O21" s="56"/>
      <c r="P21" s="53" t="str">
        <f t="shared" si="2"/>
        <v/>
      </c>
      <c r="Q21"/>
    </row>
    <row r="22" spans="1:17" s="2" customFormat="1" ht="30" customHeight="1">
      <c r="A22" s="54">
        <v>12</v>
      </c>
      <c r="B22" s="41"/>
      <c r="C22" s="42"/>
      <c r="D22" s="43"/>
      <c r="E22" s="44"/>
      <c r="F22" s="44"/>
      <c r="G22" s="57"/>
      <c r="H22" s="46">
        <f t="shared" si="0"/>
        <v>0</v>
      </c>
      <c r="I22" s="47"/>
      <c r="J22" s="47"/>
      <c r="K22" s="48"/>
      <c r="L22" s="49"/>
      <c r="M22" s="49"/>
      <c r="N22" s="51">
        <f t="shared" si="1"/>
        <v>0</v>
      </c>
      <c r="O22" s="56"/>
      <c r="P22" s="53" t="str">
        <f t="shared" si="2"/>
        <v/>
      </c>
      <c r="Q22"/>
    </row>
    <row r="23" spans="1:17" s="2" customFormat="1" ht="30" customHeight="1">
      <c r="A23" s="54">
        <v>13</v>
      </c>
      <c r="B23" s="41"/>
      <c r="C23" s="42"/>
      <c r="D23" s="43"/>
      <c r="E23" s="44"/>
      <c r="F23" s="44"/>
      <c r="G23" s="57"/>
      <c r="H23" s="46">
        <f t="shared" si="0"/>
        <v>0</v>
      </c>
      <c r="I23" s="47"/>
      <c r="J23" s="47"/>
      <c r="K23" s="48"/>
      <c r="L23" s="49"/>
      <c r="M23" s="49"/>
      <c r="N23" s="51">
        <f t="shared" si="1"/>
        <v>0</v>
      </c>
      <c r="O23" s="56"/>
      <c r="P23" s="53" t="str">
        <f t="shared" si="2"/>
        <v/>
      </c>
      <c r="Q23"/>
    </row>
    <row r="24" spans="1:17" s="2" customFormat="1" ht="30" customHeight="1">
      <c r="A24" s="54">
        <v>14</v>
      </c>
      <c r="B24" s="41"/>
      <c r="C24" s="42"/>
      <c r="D24" s="43"/>
      <c r="E24" s="44"/>
      <c r="F24" s="44"/>
      <c r="G24" s="57"/>
      <c r="H24" s="46"/>
      <c r="I24" s="47"/>
      <c r="J24" s="47"/>
      <c r="K24" s="48"/>
      <c r="L24" s="49"/>
      <c r="M24" s="49"/>
      <c r="N24" s="51">
        <f t="shared" si="1"/>
        <v>0</v>
      </c>
      <c r="O24" s="56"/>
      <c r="P24" s="53" t="str">
        <f t="shared" si="2"/>
        <v/>
      </c>
      <c r="Q24"/>
    </row>
    <row r="25" spans="1:17" s="2" customFormat="1" ht="30" customHeight="1">
      <c r="A25" s="54">
        <v>15</v>
      </c>
      <c r="B25" s="41"/>
      <c r="C25" s="42"/>
      <c r="D25" s="43"/>
      <c r="E25" s="44"/>
      <c r="F25" s="44"/>
      <c r="G25" s="57"/>
      <c r="H25" s="46"/>
      <c r="I25" s="47"/>
      <c r="J25" s="47"/>
      <c r="K25" s="48"/>
      <c r="L25" s="49"/>
      <c r="M25" s="49"/>
      <c r="N25" s="51">
        <f t="shared" si="1"/>
        <v>0</v>
      </c>
      <c r="O25" s="56"/>
      <c r="P25" s="53" t="str">
        <f t="shared" si="2"/>
        <v/>
      </c>
      <c r="Q25"/>
    </row>
    <row r="26" spans="1:17" s="2" customFormat="1" ht="30" customHeight="1">
      <c r="A26" s="54">
        <v>16</v>
      </c>
      <c r="B26" s="41"/>
      <c r="C26" s="42"/>
      <c r="D26" s="43"/>
      <c r="E26" s="44"/>
      <c r="F26" s="44"/>
      <c r="G26" s="57"/>
      <c r="H26" s="46"/>
      <c r="I26" s="47"/>
      <c r="J26" s="47"/>
      <c r="K26" s="48"/>
      <c r="L26" s="49"/>
      <c r="M26" s="49"/>
      <c r="N26" s="51">
        <f t="shared" si="1"/>
        <v>0</v>
      </c>
      <c r="O26" s="56"/>
      <c r="P26" s="53" t="str">
        <f t="shared" si="2"/>
        <v/>
      </c>
      <c r="Q26"/>
    </row>
    <row r="27" spans="1:17" s="2" customFormat="1" ht="30" customHeight="1">
      <c r="A27" s="54">
        <v>17</v>
      </c>
      <c r="B27" s="41"/>
      <c r="C27" s="42"/>
      <c r="D27" s="43"/>
      <c r="E27" s="44"/>
      <c r="F27" s="44"/>
      <c r="G27" s="57"/>
      <c r="H27" s="46"/>
      <c r="I27" s="47"/>
      <c r="J27" s="47"/>
      <c r="K27" s="48"/>
      <c r="L27" s="49"/>
      <c r="M27" s="49"/>
      <c r="N27" s="51">
        <f t="shared" si="1"/>
        <v>0</v>
      </c>
      <c r="O27" s="56"/>
      <c r="P27" s="53" t="str">
        <f t="shared" si="2"/>
        <v/>
      </c>
      <c r="Q27"/>
    </row>
    <row r="28" spans="1:17" s="2" customFormat="1" ht="30" customHeight="1">
      <c r="A28" s="54">
        <v>18</v>
      </c>
      <c r="B28" s="41"/>
      <c r="C28" s="42"/>
      <c r="D28" s="43"/>
      <c r="E28" s="44"/>
      <c r="F28" s="44"/>
      <c r="G28" s="57"/>
      <c r="H28" s="46"/>
      <c r="I28" s="47"/>
      <c r="J28" s="47"/>
      <c r="K28" s="48"/>
      <c r="L28" s="49"/>
      <c r="M28" s="49"/>
      <c r="N28" s="51">
        <f t="shared" si="1"/>
        <v>0</v>
      </c>
      <c r="O28" s="56"/>
      <c r="P28" s="53" t="str">
        <f t="shared" si="2"/>
        <v/>
      </c>
      <c r="Q28"/>
    </row>
    <row r="29" spans="1:17" s="2" customFormat="1" ht="30" customHeight="1">
      <c r="A29" s="54">
        <v>19</v>
      </c>
      <c r="B29" s="41"/>
      <c r="C29" s="42"/>
      <c r="D29" s="43"/>
      <c r="E29" s="44"/>
      <c r="F29" s="44"/>
      <c r="G29" s="57"/>
      <c r="H29" s="46"/>
      <c r="I29" s="47"/>
      <c r="J29" s="47"/>
      <c r="K29" s="48"/>
      <c r="L29" s="49"/>
      <c r="M29" s="49"/>
      <c r="N29" s="51">
        <f t="shared" si="1"/>
        <v>0</v>
      </c>
      <c r="O29" s="56"/>
      <c r="P29" s="53" t="str">
        <f t="shared" si="2"/>
        <v/>
      </c>
      <c r="Q29"/>
    </row>
    <row r="30" spans="1:17" s="2" customFormat="1" ht="30" customHeight="1">
      <c r="A30" s="54">
        <v>20</v>
      </c>
      <c r="B30" s="41"/>
      <c r="C30" s="42"/>
      <c r="D30" s="43"/>
      <c r="E30" s="44"/>
      <c r="F30" s="44"/>
      <c r="G30" s="57"/>
      <c r="H30" s="46"/>
      <c r="I30" s="47"/>
      <c r="J30" s="47"/>
      <c r="K30" s="48"/>
      <c r="L30" s="49"/>
      <c r="M30" s="49"/>
      <c r="N30" s="51">
        <f t="shared" si="1"/>
        <v>0</v>
      </c>
      <c r="O30" s="56"/>
      <c r="P30" s="53" t="str">
        <f t="shared" si="2"/>
        <v/>
      </c>
      <c r="Q30"/>
    </row>
    <row r="31" spans="1:17" s="2" customFormat="1" ht="30" customHeight="1">
      <c r="A31" s="54">
        <v>21</v>
      </c>
      <c r="B31" s="41"/>
      <c r="C31" s="42"/>
      <c r="D31" s="43"/>
      <c r="E31" s="44"/>
      <c r="F31" s="44"/>
      <c r="G31" s="57"/>
      <c r="H31" s="46"/>
      <c r="I31" s="47"/>
      <c r="J31" s="47"/>
      <c r="K31" s="48"/>
      <c r="L31" s="49"/>
      <c r="M31" s="49"/>
      <c r="N31" s="51">
        <f t="shared" si="1"/>
        <v>0</v>
      </c>
      <c r="O31" s="56"/>
      <c r="P31" s="53" t="str">
        <f t="shared" si="2"/>
        <v/>
      </c>
      <c r="Q31"/>
    </row>
    <row r="32" spans="1:17" s="2" customFormat="1" ht="30" customHeight="1">
      <c r="A32" s="54">
        <v>22</v>
      </c>
      <c r="B32" s="41"/>
      <c r="C32" s="42"/>
      <c r="D32" s="43"/>
      <c r="E32" s="44"/>
      <c r="F32" s="44"/>
      <c r="G32" s="57"/>
      <c r="H32" s="46"/>
      <c r="I32" s="47"/>
      <c r="J32" s="47"/>
      <c r="K32" s="48"/>
      <c r="L32" s="49"/>
      <c r="M32" s="49"/>
      <c r="N32" s="51">
        <f t="shared" si="1"/>
        <v>0</v>
      </c>
      <c r="O32" s="56"/>
      <c r="P32" s="53" t="str">
        <f t="shared" si="2"/>
        <v/>
      </c>
      <c r="Q32"/>
    </row>
    <row r="33" spans="1:17" s="2" customFormat="1" ht="30" customHeight="1">
      <c r="A33" s="54">
        <v>23</v>
      </c>
      <c r="B33" s="41"/>
      <c r="C33" s="42"/>
      <c r="D33" s="43"/>
      <c r="E33" s="44"/>
      <c r="F33" s="44"/>
      <c r="G33" s="57"/>
      <c r="H33" s="46"/>
      <c r="I33" s="47"/>
      <c r="J33" s="47"/>
      <c r="K33" s="48"/>
      <c r="L33" s="49"/>
      <c r="M33" s="49"/>
      <c r="N33" s="51">
        <f t="shared" si="1"/>
        <v>0</v>
      </c>
      <c r="O33" s="56"/>
      <c r="P33" s="53" t="str">
        <f t="shared" si="2"/>
        <v/>
      </c>
      <c r="Q33"/>
    </row>
    <row r="34" spans="1:17" s="2" customFormat="1" ht="30" customHeight="1">
      <c r="A34" s="54">
        <v>24</v>
      </c>
      <c r="B34" s="41"/>
      <c r="C34" s="42"/>
      <c r="D34" s="43"/>
      <c r="E34" s="44"/>
      <c r="F34" s="44"/>
      <c r="G34" s="57"/>
      <c r="H34" s="46"/>
      <c r="I34" s="47"/>
      <c r="J34" s="47"/>
      <c r="K34" s="48"/>
      <c r="L34" s="49"/>
      <c r="M34" s="49"/>
      <c r="N34" s="51">
        <f t="shared" si="1"/>
        <v>0</v>
      </c>
      <c r="O34" s="56"/>
      <c r="P34" s="53" t="str">
        <f t="shared" si="2"/>
        <v/>
      </c>
      <c r="Q34"/>
    </row>
    <row r="35" spans="1:17" s="2" customFormat="1" ht="35.85" customHeight="1">
      <c r="A35" s="54">
        <v>25</v>
      </c>
      <c r="B35" s="41"/>
      <c r="C35" s="42"/>
      <c r="D35" s="43"/>
      <c r="E35" s="44"/>
      <c r="F35" s="44"/>
      <c r="G35" s="57"/>
      <c r="H35" s="46"/>
      <c r="I35" s="47"/>
      <c r="J35" s="47"/>
      <c r="K35" s="48"/>
      <c r="L35" s="49"/>
      <c r="M35" s="49"/>
      <c r="N35" s="51">
        <f t="shared" si="1"/>
        <v>0</v>
      </c>
      <c r="O35" s="56"/>
      <c r="P35" s="53" t="str">
        <f t="shared" si="2"/>
        <v/>
      </c>
      <c r="Q35"/>
    </row>
    <row r="36" spans="1:17" s="2" customFormat="1" ht="30" customHeight="1">
      <c r="A36" s="54">
        <v>26</v>
      </c>
      <c r="B36" s="41"/>
      <c r="C36" s="42"/>
      <c r="D36" s="43"/>
      <c r="E36" s="44"/>
      <c r="F36" s="44"/>
      <c r="G36" s="57"/>
      <c r="H36" s="47"/>
      <c r="I36" s="47"/>
      <c r="J36" s="47"/>
      <c r="K36" s="48"/>
      <c r="L36" s="49"/>
      <c r="M36" s="49"/>
      <c r="N36" s="51">
        <f t="shared" si="1"/>
        <v>0</v>
      </c>
      <c r="O36" s="56"/>
      <c r="P36" s="53" t="str">
        <f t="shared" si="2"/>
        <v/>
      </c>
      <c r="Q36"/>
    </row>
    <row r="37" spans="1:17" s="2" customFormat="1" ht="30" customHeight="1">
      <c r="A37" s="54">
        <v>27</v>
      </c>
      <c r="B37" s="41"/>
      <c r="C37" s="42"/>
      <c r="D37" s="43"/>
      <c r="E37" s="44"/>
      <c r="F37" s="44"/>
      <c r="G37" s="57"/>
      <c r="H37" s="47"/>
      <c r="I37" s="47"/>
      <c r="J37" s="47"/>
      <c r="K37" s="48"/>
      <c r="L37" s="49"/>
      <c r="M37" s="49"/>
      <c r="N37" s="51">
        <f t="shared" si="1"/>
        <v>0</v>
      </c>
      <c r="O37" s="56"/>
      <c r="P37" s="53" t="str">
        <f t="shared" si="2"/>
        <v/>
      </c>
      <c r="Q37"/>
    </row>
    <row r="38" spans="1:17" s="2" customFormat="1" ht="30" customHeight="1">
      <c r="A38" s="54">
        <v>28</v>
      </c>
      <c r="B38" s="41"/>
      <c r="C38" s="42"/>
      <c r="D38" s="43"/>
      <c r="E38" s="44"/>
      <c r="F38" s="44"/>
      <c r="G38" s="57"/>
      <c r="H38" s="47"/>
      <c r="I38" s="47"/>
      <c r="J38" s="47"/>
      <c r="K38" s="48"/>
      <c r="L38" s="49"/>
      <c r="M38" s="49"/>
      <c r="N38" s="51">
        <f t="shared" si="1"/>
        <v>0</v>
      </c>
      <c r="O38" s="56"/>
      <c r="P38" s="53" t="str">
        <f t="shared" si="2"/>
        <v/>
      </c>
      <c r="Q38"/>
    </row>
    <row r="39" spans="1:17" s="2" customFormat="1" ht="30" customHeight="1">
      <c r="A39" s="54">
        <v>29</v>
      </c>
      <c r="B39" s="41"/>
      <c r="C39" s="42"/>
      <c r="D39" s="43"/>
      <c r="E39" s="44"/>
      <c r="F39" s="44"/>
      <c r="G39" s="57"/>
      <c r="H39" s="47"/>
      <c r="I39" s="47"/>
      <c r="J39" s="47"/>
      <c r="K39" s="48"/>
      <c r="L39" s="49"/>
      <c r="M39" s="49"/>
      <c r="N39" s="51">
        <f t="shared" si="1"/>
        <v>0</v>
      </c>
      <c r="O39" s="56"/>
      <c r="P39" s="53" t="str">
        <f t="shared" si="2"/>
        <v/>
      </c>
      <c r="Q39"/>
    </row>
    <row r="40" spans="1:17" s="2" customFormat="1" ht="30" customHeight="1">
      <c r="A40" s="54">
        <v>30</v>
      </c>
      <c r="B40" s="41"/>
      <c r="C40" s="42"/>
      <c r="D40" s="43"/>
      <c r="E40" s="44"/>
      <c r="F40" s="44"/>
      <c r="G40" s="57"/>
      <c r="H40" s="47">
        <f t="shared" ref="H40" si="3">IF($E$3="si",($H$5/$H$6*G40),IF($E$3="no",G40*$H$4,0))</f>
        <v>0</v>
      </c>
      <c r="I40" s="47"/>
      <c r="J40" s="47"/>
      <c r="K40" s="48"/>
      <c r="L40" s="49"/>
      <c r="M40" s="49"/>
      <c r="N40" s="51">
        <f t="shared" si="1"/>
        <v>0</v>
      </c>
      <c r="O40" s="56"/>
      <c r="P40" s="53" t="str">
        <f t="shared" si="2"/>
        <v/>
      </c>
      <c r="Q40"/>
    </row>
    <row r="41" spans="1:17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>
      <c r="A42" s="65"/>
      <c r="B42" s="66"/>
      <c r="C42" s="66"/>
      <c r="D42" s="66"/>
      <c r="E42" s="66"/>
      <c r="F42" s="66"/>
      <c r="G42" s="66"/>
      <c r="H42" s="66"/>
      <c r="I42" s="66"/>
      <c r="J42" s="67"/>
      <c r="K42" s="67"/>
      <c r="L42" s="66"/>
      <c r="M42" s="66"/>
      <c r="N42" s="66"/>
      <c r="O42" s="66"/>
      <c r="P42" s="67"/>
      <c r="Q42" s="3"/>
    </row>
    <row r="43" spans="1:17">
      <c r="A43" s="68"/>
      <c r="B43" s="69"/>
      <c r="C43" s="70"/>
      <c r="D43" s="71"/>
      <c r="E43" s="71"/>
      <c r="F43" s="72"/>
      <c r="G43" s="73"/>
      <c r="H43" s="74"/>
      <c r="I43" s="75"/>
      <c r="J43" s="67"/>
      <c r="K43" s="67"/>
      <c r="L43" s="75"/>
      <c r="M43" s="75"/>
      <c r="N43" s="76"/>
      <c r="O43" s="77"/>
      <c r="P43" s="67"/>
      <c r="Q43" s="3"/>
    </row>
    <row r="44" spans="1:17">
      <c r="A44" s="65"/>
      <c r="B44" s="78" t="s">
        <v>39</v>
      </c>
      <c r="C44" s="78"/>
      <c r="D44" s="78"/>
      <c r="E44" s="66"/>
      <c r="F44" s="66"/>
      <c r="G44" s="78" t="s">
        <v>40</v>
      </c>
      <c r="H44" s="78"/>
      <c r="I44" s="78"/>
      <c r="J44" s="67"/>
      <c r="K44" s="67"/>
      <c r="L44" s="78" t="s">
        <v>41</v>
      </c>
      <c r="M44" s="78"/>
      <c r="N44" s="78"/>
      <c r="O44" s="66"/>
      <c r="P44" s="67"/>
      <c r="Q44" s="3"/>
    </row>
    <row r="45" spans="1:17">
      <c r="A45" s="65"/>
      <c r="B45" s="66"/>
      <c r="C45" s="66"/>
      <c r="D45" s="66"/>
      <c r="E45" s="66"/>
      <c r="F45" s="66"/>
      <c r="G45" s="66"/>
      <c r="H45" s="66"/>
      <c r="I45" s="66"/>
      <c r="J45" s="67"/>
      <c r="K45" s="67"/>
      <c r="L45" s="66"/>
      <c r="M45" s="66"/>
      <c r="N45" s="66"/>
      <c r="O45" s="66"/>
      <c r="P45" s="67"/>
      <c r="Q45" s="3"/>
    </row>
    <row r="46" spans="1:17">
      <c r="A46" s="65"/>
      <c r="B46" s="66"/>
      <c r="C46" s="66"/>
      <c r="D46" s="66"/>
      <c r="E46" s="66"/>
      <c r="F46" s="66"/>
      <c r="G46" s="66"/>
      <c r="H46" s="66"/>
      <c r="I46" s="66"/>
      <c r="J46" s="67"/>
      <c r="K46" s="67"/>
      <c r="L46" s="66"/>
      <c r="M46" s="66"/>
      <c r="N46" s="66"/>
      <c r="O46" s="66"/>
      <c r="P46" s="67"/>
      <c r="Q46" s="3"/>
    </row>
  </sheetData>
  <mergeCells count="24">
    <mergeCell ref="B1:D1"/>
    <mergeCell ref="E1:F1"/>
    <mergeCell ref="B2:D2"/>
    <mergeCell ref="E2:F2"/>
    <mergeCell ref="B3:D3"/>
    <mergeCell ref="E3:F3"/>
    <mergeCell ref="A8:A10"/>
    <mergeCell ref="C8:C10"/>
    <mergeCell ref="D8:D10"/>
    <mergeCell ref="E8:E10"/>
    <mergeCell ref="F8:F10"/>
    <mergeCell ref="P8:P10"/>
    <mergeCell ref="L9:L10"/>
    <mergeCell ref="M9:M10"/>
    <mergeCell ref="N5:O5"/>
    <mergeCell ref="E7:F7"/>
    <mergeCell ref="G8:G9"/>
    <mergeCell ref="H8:H10"/>
    <mergeCell ref="I8:I10"/>
    <mergeCell ref="J8:J10"/>
    <mergeCell ref="K8:K10"/>
    <mergeCell ref="L8:M8"/>
    <mergeCell ref="N8:N10"/>
    <mergeCell ref="O8:O10"/>
  </mergeCells>
  <conditionalFormatting sqref="M1">
    <cfRule type="cellIs" dxfId="0" priority="2" operator="notEqual">
      <formula>0</formula>
    </cfRule>
  </conditionalFormatting>
  <dataValidations count="13">
    <dataValidation type="whole" operator="greaterThanOrEqual" allowBlank="1" showErrorMessage="1" errorTitle="Valore" error="Inserire un numero maggiore o uguale a 0 (zero)!" sqref="N43 N11:N40">
      <formula1>0</formula1>
      <formula2>0</formula2>
    </dataValidation>
    <dataValidation type="decimal" operator="greaterThanOrEqual" allowBlank="1" showErrorMessage="1" errorTitle="Valore" error="Inserire un numero maggiore o uguale a 0 (zero)!" sqref="H43:M43 H12:J40 K17:M40 L12:M16 H11:M11">
      <formula1>0</formula1>
      <formula2>0</formula2>
    </dataValidation>
    <dataValidation type="textLength" operator="greaterThan" allowBlank="1" showErrorMessage="1" sqref="D43:E43 F21:F40">
      <formula1>1</formula1>
      <formula2>0</formula2>
    </dataValidation>
    <dataValidation type="textLength" operator="greaterThan" sqref="F43 G14:G40">
      <formula1>1</formula1>
      <formula2>0</formula2>
    </dataValidation>
    <dataValidation type="date" operator="greaterThanOrEqual" showErrorMessage="1" errorTitle="Data" error="Inserire una data superiore al 1/11/2000" sqref="B43 B11:B40">
      <formula1>36831</formula1>
      <formula2>0</formula2>
    </dataValidation>
    <dataValidation type="textLength" operator="greaterThan" allowBlank="1" sqref="C43 D11:D20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8" firstPageNumber="0" fitToHeight="0" orientation="landscape" r:id="rId1"/>
  <headerFooter>
    <oddHeader>&amp;L&amp;"Gulim,Regular"&amp;36Hacking Team srl&amp;R&amp;"Gulim,Regular"&amp;28&amp;U   nota spese</oddHeader>
    <oddFooter>&amp;L&amp;"Gulim,Regular"&amp;24Firma Dipendente ___________________________________&amp;C&amp;"Gulim,Regular"&amp;24Firma Responsabile ___________________________________&amp;R&amp;"Gulim,Regular"&amp;28Pagina &amp;P di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60"/>
  <sheetViews>
    <sheetView windowProtection="1" view="pageBreakPreview" zoomScale="50" zoomScaleNormal="100" zoomScalePageLayoutView="50" workbookViewId="0">
      <pane ySplit="5" topLeftCell="A24" activePane="bottomLeft" state="frozen"/>
      <selection pane="bottomLeft" activeCell="C11" sqref="C11"/>
    </sheetView>
  </sheetViews>
  <sheetFormatPr defaultRowHeight="18.75"/>
  <cols>
    <col min="1" max="1" width="6.7109375" style="1"/>
    <col min="2" max="2" width="16.5703125" style="2"/>
    <col min="3" max="3" width="27.7109375" style="2"/>
    <col min="4" max="4" width="29.5703125" style="2"/>
    <col min="5" max="5" width="22.85546875" style="2"/>
    <col min="6" max="6" width="42.85546875" style="2"/>
    <col min="7" max="7" width="18.28515625" style="2"/>
    <col min="8" max="8" width="26.42578125" style="2"/>
    <col min="9" max="9" width="22.42578125" style="2"/>
    <col min="10" max="11" width="25.85546875" style="2"/>
    <col min="12" max="12" width="25.5703125" style="2"/>
    <col min="13" max="13" width="19.85546875" style="2"/>
    <col min="14" max="14" width="30.7109375" style="2"/>
    <col min="15" max="15" width="27.28515625" style="2"/>
    <col min="16" max="16" width="19.85546875" style="2"/>
    <col min="17" max="17" width="0" style="3" hidden="1"/>
    <col min="18" max="18" width="31.140625" style="2"/>
    <col min="19" max="1025" width="9.140625" style="2"/>
  </cols>
  <sheetData>
    <row r="1" spans="1:18" s="7" customFormat="1" ht="65.25" customHeight="1">
      <c r="A1" s="4"/>
      <c r="B1" s="122" t="s">
        <v>0</v>
      </c>
      <c r="C1" s="122"/>
      <c r="D1" s="123"/>
      <c r="E1" s="123"/>
      <c r="F1" s="5" t="s">
        <v>1</v>
      </c>
      <c r="G1" s="6" t="s">
        <v>42</v>
      </c>
      <c r="L1" s="7" t="s">
        <v>3</v>
      </c>
      <c r="M1" s="3">
        <f>+P1-N7</f>
        <v>0</v>
      </c>
      <c r="N1" s="8" t="s">
        <v>4</v>
      </c>
      <c r="O1" s="9"/>
      <c r="P1" s="79">
        <f>SUM(H7:M7)</f>
        <v>0</v>
      </c>
      <c r="Q1" s="3" t="s">
        <v>5</v>
      </c>
      <c r="R1" s="80"/>
    </row>
    <row r="2" spans="1:18" ht="57.75" customHeight="1">
      <c r="A2" s="4"/>
      <c r="B2" s="124" t="s">
        <v>6</v>
      </c>
      <c r="C2" s="124"/>
      <c r="D2" s="123"/>
      <c r="E2" s="123"/>
      <c r="F2" s="11"/>
      <c r="G2" s="11"/>
      <c r="H2" s="7"/>
      <c r="I2" s="7"/>
      <c r="J2" s="7"/>
      <c r="K2" s="7"/>
      <c r="L2"/>
      <c r="M2"/>
      <c r="N2" s="12" t="s">
        <v>7</v>
      </c>
      <c r="O2" s="13"/>
      <c r="P2" s="14"/>
      <c r="Q2" s="3" t="s">
        <v>8</v>
      </c>
      <c r="R2"/>
    </row>
    <row r="3" spans="1:18" ht="35.25" customHeight="1">
      <c r="A3" s="4"/>
      <c r="B3" s="124" t="s">
        <v>9</v>
      </c>
      <c r="C3" s="124"/>
      <c r="D3" s="123" t="s">
        <v>5</v>
      </c>
      <c r="E3" s="123"/>
      <c r="F3"/>
      <c r="G3"/>
      <c r="H3" s="7"/>
      <c r="I3" s="7"/>
      <c r="J3" s="7"/>
      <c r="K3" s="7"/>
      <c r="L3"/>
      <c r="M3"/>
      <c r="N3" s="12" t="s">
        <v>10</v>
      </c>
      <c r="O3" s="13"/>
      <c r="P3" s="81">
        <f>+O7</f>
        <v>0</v>
      </c>
      <c r="Q3" s="15"/>
      <c r="R3"/>
    </row>
    <row r="4" spans="1:18" ht="35.25" customHeight="1">
      <c r="A4" s="4"/>
      <c r="B4"/>
      <c r="C4"/>
      <c r="D4" s="16"/>
      <c r="E4" s="16"/>
      <c r="F4" s="12" t="s">
        <v>11</v>
      </c>
      <c r="G4" s="82">
        <v>1</v>
      </c>
      <c r="H4" s="18"/>
      <c r="I4" s="18"/>
      <c r="N4" s="19" t="s">
        <v>12</v>
      </c>
      <c r="O4" s="20"/>
      <c r="P4" s="21"/>
      <c r="Q4" s="15"/>
      <c r="R4"/>
    </row>
    <row r="5" spans="1:18" ht="43.5" customHeight="1">
      <c r="A5" s="4"/>
      <c r="B5" s="22" t="s">
        <v>13</v>
      </c>
      <c r="C5" s="24"/>
      <c r="D5" s="25" t="s">
        <v>14</v>
      </c>
      <c r="E5" s="16"/>
      <c r="F5" s="12" t="s">
        <v>15</v>
      </c>
      <c r="G5" s="82">
        <v>1.1100000000000001</v>
      </c>
      <c r="H5"/>
      <c r="I5"/>
      <c r="J5"/>
      <c r="K5"/>
      <c r="L5"/>
      <c r="M5"/>
      <c r="N5" s="109" t="s">
        <v>16</v>
      </c>
      <c r="O5" s="109"/>
      <c r="P5" s="83">
        <f>P1-P2-P3-P4</f>
        <v>0</v>
      </c>
      <c r="Q5" s="15"/>
      <c r="R5" s="84"/>
    </row>
    <row r="6" spans="1:18" ht="43.5" customHeight="1">
      <c r="A6" s="4"/>
      <c r="B6" s="85" t="s">
        <v>43</v>
      </c>
      <c r="C6" s="85"/>
      <c r="D6" s="16"/>
      <c r="E6" s="16"/>
      <c r="F6" s="12" t="s">
        <v>18</v>
      </c>
      <c r="G6" s="86">
        <v>11.11</v>
      </c>
      <c r="H6"/>
      <c r="I6"/>
      <c r="J6"/>
      <c r="K6"/>
      <c r="L6"/>
      <c r="M6"/>
      <c r="N6"/>
      <c r="O6"/>
      <c r="P6"/>
      <c r="Q6" s="15"/>
      <c r="R6"/>
    </row>
    <row r="7" spans="1:18" ht="27" customHeight="1">
      <c r="A7" s="129" t="s">
        <v>44</v>
      </c>
      <c r="B7" s="129"/>
      <c r="C7" s="129"/>
      <c r="D7" s="130" t="s">
        <v>20</v>
      </c>
      <c r="E7" s="130"/>
      <c r="F7" s="130"/>
      <c r="G7" s="87">
        <f t="shared" ref="G7:O7" si="0">SUM(G11:G55)</f>
        <v>0</v>
      </c>
      <c r="H7" s="88">
        <f t="shared" si="0"/>
        <v>0</v>
      </c>
      <c r="I7" s="89">
        <f t="shared" si="0"/>
        <v>0</v>
      </c>
      <c r="J7" s="89">
        <f t="shared" si="0"/>
        <v>0</v>
      </c>
      <c r="K7" s="89">
        <f t="shared" si="0"/>
        <v>0</v>
      </c>
      <c r="L7" s="89">
        <f t="shared" si="0"/>
        <v>0</v>
      </c>
      <c r="M7" s="90">
        <f t="shared" si="0"/>
        <v>0</v>
      </c>
      <c r="N7" s="91">
        <f t="shared" si="0"/>
        <v>0</v>
      </c>
      <c r="O7" s="92">
        <f t="shared" si="0"/>
        <v>0</v>
      </c>
      <c r="P7" s="15">
        <f>+N7-SUM(H7:M7)</f>
        <v>0</v>
      </c>
      <c r="Q7"/>
      <c r="R7"/>
    </row>
    <row r="8" spans="1:18" s="2" customFormat="1" ht="36" customHeight="1">
      <c r="A8" s="131"/>
      <c r="B8" s="114" t="s">
        <v>34</v>
      </c>
      <c r="C8" s="114" t="s">
        <v>21</v>
      </c>
      <c r="D8" s="132" t="s">
        <v>22</v>
      </c>
      <c r="E8" s="114" t="s">
        <v>45</v>
      </c>
      <c r="F8" s="133" t="s">
        <v>46</v>
      </c>
      <c r="G8" s="134" t="s">
        <v>25</v>
      </c>
      <c r="H8" s="135" t="s">
        <v>26</v>
      </c>
      <c r="I8" s="136" t="s">
        <v>27</v>
      </c>
      <c r="J8" s="118" t="s">
        <v>28</v>
      </c>
      <c r="K8" s="118" t="s">
        <v>29</v>
      </c>
      <c r="L8" s="137" t="s">
        <v>47</v>
      </c>
      <c r="M8" s="137"/>
      <c r="N8" s="138" t="s">
        <v>31</v>
      </c>
      <c r="O8" s="125" t="s">
        <v>32</v>
      </c>
      <c r="P8" s="106" t="s">
        <v>33</v>
      </c>
      <c r="R8" s="126" t="s">
        <v>48</v>
      </c>
    </row>
    <row r="9" spans="1:18" s="2" customFormat="1" ht="36" customHeight="1">
      <c r="A9" s="131"/>
      <c r="B9" s="114" t="s">
        <v>34</v>
      </c>
      <c r="C9" s="114"/>
      <c r="D9" s="132"/>
      <c r="E9" s="114"/>
      <c r="F9" s="133"/>
      <c r="G9" s="134"/>
      <c r="H9" s="135" t="s">
        <v>27</v>
      </c>
      <c r="I9" s="136" t="s">
        <v>27</v>
      </c>
      <c r="J9" s="118"/>
      <c r="K9" s="118" t="s">
        <v>35</v>
      </c>
      <c r="L9" s="127" t="s">
        <v>36</v>
      </c>
      <c r="M9" s="128" t="s">
        <v>37</v>
      </c>
      <c r="N9" s="138"/>
      <c r="O9" s="125"/>
      <c r="P9" s="106"/>
      <c r="R9" s="126"/>
    </row>
    <row r="10" spans="1:18" s="2" customFormat="1" ht="37.5" customHeight="1">
      <c r="A10" s="131"/>
      <c r="B10" s="114"/>
      <c r="C10" s="114"/>
      <c r="D10" s="132"/>
      <c r="E10" s="114"/>
      <c r="F10" s="133"/>
      <c r="G10" s="93" t="s">
        <v>38</v>
      </c>
      <c r="H10" s="135"/>
      <c r="I10" s="136"/>
      <c r="J10" s="136"/>
      <c r="K10" s="136"/>
      <c r="L10" s="127"/>
      <c r="M10" s="128"/>
      <c r="N10" s="138"/>
      <c r="O10" s="125"/>
      <c r="P10" s="106"/>
      <c r="R10" s="126"/>
    </row>
    <row r="11" spans="1:18" s="2" customFormat="1" ht="30" customHeight="1">
      <c r="A11" s="40">
        <v>1</v>
      </c>
      <c r="B11" s="41"/>
      <c r="C11" s="42"/>
      <c r="D11" s="94"/>
      <c r="E11" s="94"/>
      <c r="F11" s="95"/>
      <c r="G11" s="96"/>
      <c r="H11" s="97">
        <f t="shared" ref="H11:H55" si="1">IF($D$3="si",($G$5/$G$6*G11),IF($D$3="no",G11*$G$4,0))</f>
        <v>0</v>
      </c>
      <c r="I11" s="48"/>
      <c r="J11" s="49"/>
      <c r="K11" s="98"/>
      <c r="L11" s="98"/>
      <c r="M11" s="64"/>
      <c r="N11" s="51">
        <f t="shared" ref="N11:N55" si="2">SUM(H11:M11)</f>
        <v>0</v>
      </c>
      <c r="O11" s="52"/>
      <c r="P11" s="53"/>
      <c r="R11" s="99"/>
    </row>
    <row r="12" spans="1:18" s="2" customFormat="1" ht="30" customHeight="1">
      <c r="A12" s="54">
        <v>2</v>
      </c>
      <c r="B12" s="41"/>
      <c r="C12" s="43"/>
      <c r="D12" s="94"/>
      <c r="E12" s="94"/>
      <c r="F12" s="95"/>
      <c r="G12" s="100"/>
      <c r="H12" s="97">
        <f t="shared" si="1"/>
        <v>0</v>
      </c>
      <c r="I12" s="48"/>
      <c r="J12" s="49"/>
      <c r="K12" s="98"/>
      <c r="L12" s="50"/>
      <c r="M12" s="64"/>
      <c r="N12" s="51">
        <f t="shared" si="2"/>
        <v>0</v>
      </c>
      <c r="O12" s="56"/>
      <c r="P12" s="53"/>
      <c r="R12" s="99"/>
    </row>
    <row r="13" spans="1:18" s="2" customFormat="1" ht="30" customHeight="1">
      <c r="A13" s="54">
        <v>3</v>
      </c>
      <c r="B13" s="58"/>
      <c r="C13" s="42"/>
      <c r="D13" s="94"/>
      <c r="E13" s="94"/>
      <c r="F13" s="95"/>
      <c r="G13" s="100"/>
      <c r="H13" s="97">
        <f t="shared" si="1"/>
        <v>0</v>
      </c>
      <c r="I13" s="48"/>
      <c r="J13" s="49"/>
      <c r="K13" s="98"/>
      <c r="L13" s="50"/>
      <c r="M13" s="64"/>
      <c r="N13" s="51">
        <f t="shared" si="2"/>
        <v>0</v>
      </c>
      <c r="O13" s="56"/>
      <c r="P13" s="53" t="str">
        <f t="shared" ref="P13:P55" si="3">IF(F13="Milano","X","")</f>
        <v/>
      </c>
      <c r="R13" s="101"/>
    </row>
    <row r="14" spans="1:18" s="2" customFormat="1" ht="30" customHeight="1">
      <c r="A14" s="54">
        <v>4</v>
      </c>
      <c r="B14" s="58"/>
      <c r="C14" s="42"/>
      <c r="D14" s="94"/>
      <c r="E14" s="94"/>
      <c r="F14" s="95"/>
      <c r="G14" s="100"/>
      <c r="H14" s="97">
        <f t="shared" si="1"/>
        <v>0</v>
      </c>
      <c r="I14" s="48"/>
      <c r="J14" s="49"/>
      <c r="K14" s="98"/>
      <c r="L14" s="50"/>
      <c r="M14" s="64"/>
      <c r="N14" s="51">
        <f t="shared" si="2"/>
        <v>0</v>
      </c>
      <c r="O14" s="56"/>
      <c r="P14" s="53" t="str">
        <f t="shared" si="3"/>
        <v/>
      </c>
      <c r="R14" s="102"/>
    </row>
    <row r="15" spans="1:18" s="2" customFormat="1" ht="30" customHeight="1">
      <c r="A15" s="54">
        <v>5</v>
      </c>
      <c r="B15" s="58"/>
      <c r="C15" s="42"/>
      <c r="D15" s="94"/>
      <c r="E15" s="94"/>
      <c r="F15" s="95"/>
      <c r="G15" s="100"/>
      <c r="H15" s="97">
        <f t="shared" si="1"/>
        <v>0</v>
      </c>
      <c r="I15" s="48"/>
      <c r="J15" s="49"/>
      <c r="K15" s="98"/>
      <c r="L15" s="50"/>
      <c r="M15" s="64"/>
      <c r="N15" s="51">
        <f t="shared" si="2"/>
        <v>0</v>
      </c>
      <c r="O15" s="56"/>
      <c r="P15" s="53" t="str">
        <f t="shared" si="3"/>
        <v/>
      </c>
      <c r="R15" s="103"/>
    </row>
    <row r="16" spans="1:18" s="2" customFormat="1" ht="30" customHeight="1">
      <c r="A16" s="54">
        <v>6</v>
      </c>
      <c r="B16" s="58"/>
      <c r="C16" s="42"/>
      <c r="D16" s="94"/>
      <c r="E16" s="94"/>
      <c r="F16" s="95"/>
      <c r="G16" s="100"/>
      <c r="H16" s="97">
        <f t="shared" si="1"/>
        <v>0</v>
      </c>
      <c r="I16" s="48"/>
      <c r="J16" s="49"/>
      <c r="K16" s="98"/>
      <c r="L16" s="50"/>
      <c r="M16" s="64"/>
      <c r="N16" s="51">
        <f t="shared" si="2"/>
        <v>0</v>
      </c>
      <c r="O16" s="56"/>
      <c r="P16" s="53" t="str">
        <f t="shared" si="3"/>
        <v/>
      </c>
      <c r="R16" s="102"/>
    </row>
    <row r="17" spans="1:18" s="2" customFormat="1" ht="30" customHeight="1">
      <c r="A17" s="54">
        <v>7</v>
      </c>
      <c r="B17" s="58"/>
      <c r="C17" s="42"/>
      <c r="D17" s="94"/>
      <c r="E17" s="94"/>
      <c r="F17" s="95"/>
      <c r="G17" s="100"/>
      <c r="H17" s="97">
        <f t="shared" si="1"/>
        <v>0</v>
      </c>
      <c r="I17" s="48"/>
      <c r="J17" s="49"/>
      <c r="K17" s="98"/>
      <c r="L17" s="50"/>
      <c r="M17" s="64"/>
      <c r="N17" s="51">
        <f t="shared" si="2"/>
        <v>0</v>
      </c>
      <c r="O17" s="56"/>
      <c r="P17" s="53" t="str">
        <f t="shared" si="3"/>
        <v/>
      </c>
      <c r="R17" s="102"/>
    </row>
    <row r="18" spans="1:18" s="2" customFormat="1" ht="30" customHeight="1">
      <c r="A18" s="54">
        <v>8</v>
      </c>
      <c r="B18" s="58"/>
      <c r="C18" s="42"/>
      <c r="D18" s="94"/>
      <c r="E18" s="94"/>
      <c r="F18" s="95"/>
      <c r="G18" s="100"/>
      <c r="H18" s="97">
        <f t="shared" si="1"/>
        <v>0</v>
      </c>
      <c r="I18" s="48"/>
      <c r="J18" s="49"/>
      <c r="K18" s="98"/>
      <c r="L18" s="50"/>
      <c r="M18" s="64"/>
      <c r="N18" s="51">
        <f t="shared" si="2"/>
        <v>0</v>
      </c>
      <c r="O18" s="56"/>
      <c r="P18" s="53" t="str">
        <f t="shared" si="3"/>
        <v/>
      </c>
      <c r="R18" s="102"/>
    </row>
    <row r="19" spans="1:18" s="2" customFormat="1" ht="30" customHeight="1">
      <c r="A19" s="54">
        <v>9</v>
      </c>
      <c r="B19" s="58"/>
      <c r="C19" s="43"/>
      <c r="D19" s="94"/>
      <c r="E19" s="94"/>
      <c r="F19" s="61"/>
      <c r="G19" s="100"/>
      <c r="H19" s="97">
        <f t="shared" si="1"/>
        <v>0</v>
      </c>
      <c r="I19" s="48"/>
      <c r="J19" s="49"/>
      <c r="K19" s="98"/>
      <c r="L19" s="50"/>
      <c r="M19" s="64"/>
      <c r="N19" s="51">
        <f t="shared" si="2"/>
        <v>0</v>
      </c>
      <c r="O19" s="56"/>
      <c r="P19" s="53" t="str">
        <f t="shared" si="3"/>
        <v/>
      </c>
      <c r="R19" s="102"/>
    </row>
    <row r="20" spans="1:18" s="2" customFormat="1" ht="30" customHeight="1">
      <c r="A20" s="54">
        <v>10</v>
      </c>
      <c r="B20" s="58"/>
      <c r="C20" s="43"/>
      <c r="D20" s="94"/>
      <c r="E20" s="94"/>
      <c r="F20" s="61"/>
      <c r="G20" s="100"/>
      <c r="H20" s="97">
        <f t="shared" si="1"/>
        <v>0</v>
      </c>
      <c r="I20" s="48"/>
      <c r="J20" s="49"/>
      <c r="K20" s="98"/>
      <c r="L20" s="50"/>
      <c r="M20" s="64"/>
      <c r="N20" s="51">
        <f t="shared" si="2"/>
        <v>0</v>
      </c>
      <c r="O20" s="56"/>
      <c r="P20" s="53" t="str">
        <f t="shared" si="3"/>
        <v/>
      </c>
      <c r="R20" s="102"/>
    </row>
    <row r="21" spans="1:18" s="2" customFormat="1" ht="30" customHeight="1">
      <c r="A21" s="54">
        <v>11</v>
      </c>
      <c r="B21" s="58"/>
      <c r="C21" s="43"/>
      <c r="D21" s="94"/>
      <c r="E21" s="94"/>
      <c r="F21" s="43"/>
      <c r="G21" s="100"/>
      <c r="H21" s="97">
        <f t="shared" si="1"/>
        <v>0</v>
      </c>
      <c r="I21" s="48"/>
      <c r="J21" s="63"/>
      <c r="K21" s="50"/>
      <c r="L21" s="50"/>
      <c r="M21" s="64"/>
      <c r="N21" s="51">
        <f t="shared" si="2"/>
        <v>0</v>
      </c>
      <c r="O21" s="56"/>
      <c r="P21" s="53" t="str">
        <f t="shared" si="3"/>
        <v/>
      </c>
      <c r="R21" s="102"/>
    </row>
    <row r="22" spans="1:18" s="2" customFormat="1" ht="30" customHeight="1">
      <c r="A22" s="54">
        <v>12</v>
      </c>
      <c r="B22" s="58"/>
      <c r="C22" s="43"/>
      <c r="D22" s="94"/>
      <c r="E22" s="94"/>
      <c r="F22" s="43"/>
      <c r="G22" s="100"/>
      <c r="H22" s="97">
        <f t="shared" si="1"/>
        <v>0</v>
      </c>
      <c r="I22" s="49"/>
      <c r="J22" s="49"/>
      <c r="K22" s="98"/>
      <c r="L22" s="50"/>
      <c r="M22" s="64"/>
      <c r="N22" s="51">
        <f t="shared" si="2"/>
        <v>0</v>
      </c>
      <c r="O22" s="56"/>
      <c r="P22" s="53" t="str">
        <f t="shared" si="3"/>
        <v/>
      </c>
      <c r="R22" s="102"/>
    </row>
    <row r="23" spans="1:18" s="2" customFormat="1" ht="30" customHeight="1">
      <c r="A23" s="54">
        <v>13</v>
      </c>
      <c r="B23" s="41"/>
      <c r="C23" s="43"/>
      <c r="D23" s="60"/>
      <c r="E23" s="61"/>
      <c r="F23" s="62"/>
      <c r="G23" s="100"/>
      <c r="H23" s="97">
        <f t="shared" si="1"/>
        <v>0</v>
      </c>
      <c r="I23" s="59"/>
      <c r="J23" s="63"/>
      <c r="K23" s="50"/>
      <c r="L23" s="50"/>
      <c r="M23" s="64"/>
      <c r="N23" s="51">
        <f t="shared" si="2"/>
        <v>0</v>
      </c>
      <c r="O23" s="56"/>
      <c r="P23" s="53" t="str">
        <f t="shared" si="3"/>
        <v/>
      </c>
      <c r="R23" s="102"/>
    </row>
    <row r="24" spans="1:18" s="2" customFormat="1" ht="30" customHeight="1">
      <c r="A24" s="54">
        <v>14</v>
      </c>
      <c r="B24" s="41"/>
      <c r="C24" s="43"/>
      <c r="D24" s="60"/>
      <c r="E24" s="61"/>
      <c r="F24" s="62"/>
      <c r="G24" s="100"/>
      <c r="H24" s="97">
        <f t="shared" si="1"/>
        <v>0</v>
      </c>
      <c r="I24" s="59"/>
      <c r="J24" s="63"/>
      <c r="K24" s="50"/>
      <c r="L24" s="50"/>
      <c r="M24" s="64"/>
      <c r="N24" s="51">
        <f t="shared" si="2"/>
        <v>0</v>
      </c>
      <c r="O24" s="56"/>
      <c r="P24" s="53" t="str">
        <f t="shared" si="3"/>
        <v/>
      </c>
      <c r="R24" s="102"/>
    </row>
    <row r="25" spans="1:18" s="2" customFormat="1" ht="30" customHeight="1">
      <c r="A25" s="54">
        <v>15</v>
      </c>
      <c r="B25" s="41"/>
      <c r="C25" s="43"/>
      <c r="D25" s="60"/>
      <c r="E25" s="61"/>
      <c r="F25" s="62"/>
      <c r="G25" s="100"/>
      <c r="H25" s="97">
        <f t="shared" si="1"/>
        <v>0</v>
      </c>
      <c r="I25" s="59"/>
      <c r="J25" s="63"/>
      <c r="K25" s="50"/>
      <c r="L25" s="50"/>
      <c r="M25" s="64"/>
      <c r="N25" s="51">
        <f t="shared" si="2"/>
        <v>0</v>
      </c>
      <c r="O25" s="56"/>
      <c r="P25" s="53" t="str">
        <f t="shared" si="3"/>
        <v/>
      </c>
      <c r="R25" s="102"/>
    </row>
    <row r="26" spans="1:18" s="2" customFormat="1" ht="30" customHeight="1">
      <c r="A26" s="54">
        <v>16</v>
      </c>
      <c r="B26" s="41"/>
      <c r="C26" s="43"/>
      <c r="D26" s="60"/>
      <c r="E26" s="61"/>
      <c r="F26" s="62"/>
      <c r="G26" s="100"/>
      <c r="H26" s="97">
        <f t="shared" si="1"/>
        <v>0</v>
      </c>
      <c r="I26" s="59"/>
      <c r="J26" s="63"/>
      <c r="K26" s="50"/>
      <c r="L26" s="50"/>
      <c r="M26" s="64"/>
      <c r="N26" s="51">
        <f t="shared" si="2"/>
        <v>0</v>
      </c>
      <c r="O26" s="56"/>
      <c r="P26" s="53" t="str">
        <f t="shared" si="3"/>
        <v/>
      </c>
      <c r="R26" s="102"/>
    </row>
    <row r="27" spans="1:18" s="2" customFormat="1" ht="30" customHeight="1">
      <c r="A27" s="54">
        <v>17</v>
      </c>
      <c r="B27" s="41"/>
      <c r="C27" s="43"/>
      <c r="D27" s="60"/>
      <c r="E27" s="61"/>
      <c r="F27" s="62"/>
      <c r="G27" s="100"/>
      <c r="H27" s="97">
        <f t="shared" si="1"/>
        <v>0</v>
      </c>
      <c r="I27" s="59"/>
      <c r="J27" s="63"/>
      <c r="K27" s="50"/>
      <c r="L27" s="50"/>
      <c r="M27" s="64"/>
      <c r="N27" s="51">
        <f t="shared" si="2"/>
        <v>0</v>
      </c>
      <c r="O27" s="56"/>
      <c r="P27" s="53" t="str">
        <f t="shared" si="3"/>
        <v/>
      </c>
      <c r="R27" s="102"/>
    </row>
    <row r="28" spans="1:18" s="2" customFormat="1" ht="30" customHeight="1">
      <c r="A28" s="54">
        <v>18</v>
      </c>
      <c r="B28" s="41"/>
      <c r="C28" s="43"/>
      <c r="D28" s="60"/>
      <c r="E28" s="61"/>
      <c r="F28" s="62"/>
      <c r="G28" s="100"/>
      <c r="H28" s="97">
        <f t="shared" si="1"/>
        <v>0</v>
      </c>
      <c r="I28" s="59"/>
      <c r="J28" s="63"/>
      <c r="K28" s="50"/>
      <c r="L28" s="50"/>
      <c r="M28" s="64"/>
      <c r="N28" s="51">
        <f t="shared" si="2"/>
        <v>0</v>
      </c>
      <c r="O28" s="56"/>
      <c r="P28" s="53" t="str">
        <f t="shared" si="3"/>
        <v/>
      </c>
      <c r="R28" s="102"/>
    </row>
    <row r="29" spans="1:18" s="2" customFormat="1" ht="30" customHeight="1">
      <c r="A29" s="54">
        <v>19</v>
      </c>
      <c r="B29" s="41"/>
      <c r="C29" s="43"/>
      <c r="D29" s="60"/>
      <c r="E29" s="61"/>
      <c r="F29" s="62"/>
      <c r="G29" s="100"/>
      <c r="H29" s="97">
        <f t="shared" si="1"/>
        <v>0</v>
      </c>
      <c r="I29" s="59"/>
      <c r="J29" s="63"/>
      <c r="K29" s="50"/>
      <c r="L29" s="50"/>
      <c r="M29" s="64"/>
      <c r="N29" s="51">
        <f t="shared" si="2"/>
        <v>0</v>
      </c>
      <c r="O29" s="56"/>
      <c r="P29" s="53" t="str">
        <f t="shared" si="3"/>
        <v/>
      </c>
      <c r="R29" s="102"/>
    </row>
    <row r="30" spans="1:18" s="2" customFormat="1" ht="30" customHeight="1">
      <c r="A30" s="54">
        <v>20</v>
      </c>
      <c r="B30" s="41"/>
      <c r="C30" s="43"/>
      <c r="D30" s="60"/>
      <c r="E30" s="61"/>
      <c r="F30" s="62"/>
      <c r="G30" s="100"/>
      <c r="H30" s="97">
        <f t="shared" si="1"/>
        <v>0</v>
      </c>
      <c r="I30" s="59"/>
      <c r="J30" s="63"/>
      <c r="K30" s="50"/>
      <c r="L30" s="50"/>
      <c r="M30" s="64"/>
      <c r="N30" s="51">
        <f t="shared" si="2"/>
        <v>0</v>
      </c>
      <c r="O30" s="56"/>
      <c r="P30" s="53" t="str">
        <f t="shared" si="3"/>
        <v/>
      </c>
      <c r="R30" s="102"/>
    </row>
    <row r="31" spans="1:18" s="2" customFormat="1" ht="30" customHeight="1">
      <c r="A31" s="54">
        <v>21</v>
      </c>
      <c r="B31" s="41"/>
      <c r="C31" s="43"/>
      <c r="D31" s="60"/>
      <c r="E31" s="61"/>
      <c r="F31" s="62"/>
      <c r="G31" s="100"/>
      <c r="H31" s="97">
        <f t="shared" si="1"/>
        <v>0</v>
      </c>
      <c r="I31" s="59"/>
      <c r="J31" s="63"/>
      <c r="K31" s="50"/>
      <c r="L31" s="50"/>
      <c r="M31" s="64"/>
      <c r="N31" s="51">
        <f t="shared" si="2"/>
        <v>0</v>
      </c>
      <c r="O31" s="56"/>
      <c r="P31" s="53" t="str">
        <f t="shared" si="3"/>
        <v/>
      </c>
      <c r="R31" s="102"/>
    </row>
    <row r="32" spans="1:18" s="2" customFormat="1" ht="30" customHeight="1">
      <c r="A32" s="54">
        <v>22</v>
      </c>
      <c r="B32" s="41"/>
      <c r="C32" s="43"/>
      <c r="D32" s="60"/>
      <c r="E32" s="61"/>
      <c r="F32" s="62"/>
      <c r="G32" s="100"/>
      <c r="H32" s="97">
        <f t="shared" si="1"/>
        <v>0</v>
      </c>
      <c r="I32" s="59"/>
      <c r="J32" s="63"/>
      <c r="K32" s="50"/>
      <c r="L32" s="50"/>
      <c r="M32" s="64"/>
      <c r="N32" s="51">
        <f t="shared" si="2"/>
        <v>0</v>
      </c>
      <c r="O32" s="56"/>
      <c r="P32" s="53" t="str">
        <f t="shared" si="3"/>
        <v/>
      </c>
      <c r="R32" s="102"/>
    </row>
    <row r="33" spans="1:18" s="2" customFormat="1" ht="30" customHeight="1">
      <c r="A33" s="54">
        <v>23</v>
      </c>
      <c r="B33" s="41"/>
      <c r="C33" s="43"/>
      <c r="D33" s="60"/>
      <c r="E33" s="61"/>
      <c r="F33" s="62"/>
      <c r="G33" s="100"/>
      <c r="H33" s="97">
        <f t="shared" si="1"/>
        <v>0</v>
      </c>
      <c r="I33" s="59"/>
      <c r="J33" s="63"/>
      <c r="K33" s="50"/>
      <c r="L33" s="50"/>
      <c r="M33" s="64"/>
      <c r="N33" s="51">
        <f t="shared" si="2"/>
        <v>0</v>
      </c>
      <c r="O33" s="56"/>
      <c r="P33" s="53" t="str">
        <f t="shared" si="3"/>
        <v/>
      </c>
      <c r="R33" s="102"/>
    </row>
    <row r="34" spans="1:18" s="2" customFormat="1" ht="30" customHeight="1">
      <c r="A34" s="54">
        <v>24</v>
      </c>
      <c r="B34" s="41"/>
      <c r="C34" s="43"/>
      <c r="D34" s="60"/>
      <c r="E34" s="61"/>
      <c r="F34" s="62"/>
      <c r="G34" s="100"/>
      <c r="H34" s="97">
        <f t="shared" si="1"/>
        <v>0</v>
      </c>
      <c r="I34" s="59"/>
      <c r="J34" s="63"/>
      <c r="K34" s="50"/>
      <c r="L34" s="50"/>
      <c r="M34" s="64"/>
      <c r="N34" s="51">
        <f t="shared" si="2"/>
        <v>0</v>
      </c>
      <c r="O34" s="56"/>
      <c r="P34" s="53" t="str">
        <f t="shared" si="3"/>
        <v/>
      </c>
      <c r="R34" s="102"/>
    </row>
    <row r="35" spans="1:18" s="2" customFormat="1" ht="30" customHeight="1">
      <c r="A35" s="54">
        <v>25</v>
      </c>
      <c r="B35" s="41"/>
      <c r="C35" s="43"/>
      <c r="D35" s="60"/>
      <c r="E35" s="61"/>
      <c r="F35" s="62"/>
      <c r="G35" s="100"/>
      <c r="H35" s="97">
        <f t="shared" si="1"/>
        <v>0</v>
      </c>
      <c r="I35" s="59"/>
      <c r="J35" s="63"/>
      <c r="K35" s="50"/>
      <c r="L35" s="50"/>
      <c r="M35" s="64"/>
      <c r="N35" s="51">
        <f t="shared" si="2"/>
        <v>0</v>
      </c>
      <c r="O35" s="56"/>
      <c r="P35" s="53" t="str">
        <f t="shared" si="3"/>
        <v/>
      </c>
      <c r="R35" s="102"/>
    </row>
    <row r="36" spans="1:18" s="2" customFormat="1" ht="30" customHeight="1">
      <c r="A36" s="54">
        <v>26</v>
      </c>
      <c r="B36" s="41"/>
      <c r="C36" s="43"/>
      <c r="D36" s="60"/>
      <c r="E36" s="61"/>
      <c r="F36" s="62"/>
      <c r="G36" s="100"/>
      <c r="H36" s="97">
        <f t="shared" si="1"/>
        <v>0</v>
      </c>
      <c r="I36" s="59"/>
      <c r="J36" s="63"/>
      <c r="K36" s="50"/>
      <c r="L36" s="50"/>
      <c r="M36" s="64"/>
      <c r="N36" s="51">
        <f t="shared" si="2"/>
        <v>0</v>
      </c>
      <c r="O36" s="56"/>
      <c r="P36" s="53" t="str">
        <f t="shared" si="3"/>
        <v/>
      </c>
      <c r="R36" s="102"/>
    </row>
    <row r="37" spans="1:18" s="2" customFormat="1" ht="30" customHeight="1">
      <c r="A37" s="54">
        <v>27</v>
      </c>
      <c r="B37" s="41"/>
      <c r="C37" s="43"/>
      <c r="D37" s="60"/>
      <c r="E37" s="61"/>
      <c r="F37" s="62"/>
      <c r="G37" s="100"/>
      <c r="H37" s="97">
        <f t="shared" si="1"/>
        <v>0</v>
      </c>
      <c r="I37" s="59"/>
      <c r="J37" s="63"/>
      <c r="K37" s="50"/>
      <c r="L37" s="50"/>
      <c r="M37" s="64"/>
      <c r="N37" s="51">
        <f t="shared" si="2"/>
        <v>0</v>
      </c>
      <c r="O37" s="56"/>
      <c r="P37" s="53" t="str">
        <f t="shared" si="3"/>
        <v/>
      </c>
      <c r="R37" s="102"/>
    </row>
    <row r="38" spans="1:18" s="2" customFormat="1" ht="30" customHeight="1">
      <c r="A38" s="54">
        <v>28</v>
      </c>
      <c r="B38" s="41"/>
      <c r="C38" s="43"/>
      <c r="D38" s="60"/>
      <c r="E38" s="61"/>
      <c r="F38" s="62"/>
      <c r="G38" s="100"/>
      <c r="H38" s="97">
        <f t="shared" si="1"/>
        <v>0</v>
      </c>
      <c r="I38" s="59"/>
      <c r="J38" s="63"/>
      <c r="K38" s="50"/>
      <c r="L38" s="50"/>
      <c r="M38" s="64"/>
      <c r="N38" s="51">
        <f t="shared" si="2"/>
        <v>0</v>
      </c>
      <c r="O38" s="56"/>
      <c r="P38" s="53" t="str">
        <f t="shared" si="3"/>
        <v/>
      </c>
      <c r="R38" s="102"/>
    </row>
    <row r="39" spans="1:18" s="2" customFormat="1" ht="30" customHeight="1">
      <c r="A39" s="54">
        <v>29</v>
      </c>
      <c r="B39" s="41"/>
      <c r="C39" s="43"/>
      <c r="D39" s="60"/>
      <c r="E39" s="61"/>
      <c r="F39" s="62"/>
      <c r="G39" s="100"/>
      <c r="H39" s="97">
        <f t="shared" si="1"/>
        <v>0</v>
      </c>
      <c r="I39" s="59"/>
      <c r="J39" s="63"/>
      <c r="K39" s="50"/>
      <c r="L39" s="50"/>
      <c r="M39" s="64"/>
      <c r="N39" s="51">
        <f t="shared" si="2"/>
        <v>0</v>
      </c>
      <c r="O39" s="56"/>
      <c r="P39" s="53" t="str">
        <f t="shared" si="3"/>
        <v/>
      </c>
      <c r="R39" s="102"/>
    </row>
    <row r="40" spans="1:18" s="2" customFormat="1" ht="30" customHeight="1">
      <c r="A40" s="54">
        <v>30</v>
      </c>
      <c r="B40" s="41"/>
      <c r="C40" s="43"/>
      <c r="D40" s="60"/>
      <c r="E40" s="61"/>
      <c r="F40" s="62"/>
      <c r="G40" s="100"/>
      <c r="H40" s="97">
        <f t="shared" si="1"/>
        <v>0</v>
      </c>
      <c r="I40" s="59"/>
      <c r="J40" s="63"/>
      <c r="K40" s="50"/>
      <c r="L40" s="50"/>
      <c r="M40" s="64"/>
      <c r="N40" s="51">
        <f t="shared" si="2"/>
        <v>0</v>
      </c>
      <c r="O40" s="56"/>
      <c r="P40" s="53" t="str">
        <f t="shared" si="3"/>
        <v/>
      </c>
      <c r="R40" s="102"/>
    </row>
    <row r="41" spans="1:18" s="2" customFormat="1" ht="30" customHeight="1">
      <c r="A41" s="54">
        <v>31</v>
      </c>
      <c r="B41" s="41"/>
      <c r="C41" s="43"/>
      <c r="D41" s="60"/>
      <c r="E41" s="61"/>
      <c r="F41" s="62"/>
      <c r="G41" s="100"/>
      <c r="H41" s="97">
        <f t="shared" si="1"/>
        <v>0</v>
      </c>
      <c r="I41" s="59"/>
      <c r="J41" s="63"/>
      <c r="K41" s="50"/>
      <c r="L41" s="50"/>
      <c r="M41" s="64"/>
      <c r="N41" s="51">
        <f t="shared" si="2"/>
        <v>0</v>
      </c>
      <c r="O41" s="56"/>
      <c r="P41" s="53" t="str">
        <f t="shared" si="3"/>
        <v/>
      </c>
      <c r="R41" s="102"/>
    </row>
    <row r="42" spans="1:18" s="2" customFormat="1" ht="30" customHeight="1">
      <c r="A42" s="54">
        <v>32</v>
      </c>
      <c r="B42" s="41"/>
      <c r="C42" s="43"/>
      <c r="D42" s="60"/>
      <c r="E42" s="61"/>
      <c r="F42" s="62"/>
      <c r="G42" s="100"/>
      <c r="H42" s="97">
        <f t="shared" si="1"/>
        <v>0</v>
      </c>
      <c r="I42" s="59"/>
      <c r="J42" s="63"/>
      <c r="K42" s="50"/>
      <c r="L42" s="50"/>
      <c r="M42" s="64"/>
      <c r="N42" s="51">
        <f t="shared" si="2"/>
        <v>0</v>
      </c>
      <c r="O42" s="56"/>
      <c r="P42" s="53" t="str">
        <f t="shared" si="3"/>
        <v/>
      </c>
      <c r="R42" s="102"/>
    </row>
    <row r="43" spans="1:18" s="2" customFormat="1" ht="30" customHeight="1">
      <c r="A43" s="54">
        <v>33</v>
      </c>
      <c r="B43" s="41"/>
      <c r="C43" s="43"/>
      <c r="D43" s="60"/>
      <c r="E43" s="61"/>
      <c r="F43" s="62"/>
      <c r="G43" s="100"/>
      <c r="H43" s="97">
        <f t="shared" si="1"/>
        <v>0</v>
      </c>
      <c r="I43" s="59"/>
      <c r="J43" s="63"/>
      <c r="K43" s="50"/>
      <c r="L43" s="50"/>
      <c r="M43" s="64"/>
      <c r="N43" s="51">
        <f t="shared" si="2"/>
        <v>0</v>
      </c>
      <c r="O43" s="56"/>
      <c r="P43" s="53" t="str">
        <f t="shared" si="3"/>
        <v/>
      </c>
      <c r="R43" s="102"/>
    </row>
    <row r="44" spans="1:18" s="2" customFormat="1" ht="30" customHeight="1">
      <c r="A44" s="54">
        <v>34</v>
      </c>
      <c r="B44" s="41"/>
      <c r="C44" s="43"/>
      <c r="D44" s="60"/>
      <c r="E44" s="61"/>
      <c r="F44" s="62"/>
      <c r="G44" s="100"/>
      <c r="H44" s="97">
        <f t="shared" si="1"/>
        <v>0</v>
      </c>
      <c r="I44" s="59"/>
      <c r="J44" s="63"/>
      <c r="K44" s="50"/>
      <c r="L44" s="50"/>
      <c r="M44" s="64"/>
      <c r="N44" s="51">
        <f t="shared" si="2"/>
        <v>0</v>
      </c>
      <c r="O44" s="56"/>
      <c r="P44" s="53" t="str">
        <f t="shared" si="3"/>
        <v/>
      </c>
      <c r="R44" s="102"/>
    </row>
    <row r="45" spans="1:18" s="2" customFormat="1" ht="30" customHeight="1">
      <c r="A45" s="54">
        <v>35</v>
      </c>
      <c r="B45" s="41"/>
      <c r="C45" s="43"/>
      <c r="D45" s="60"/>
      <c r="E45" s="61"/>
      <c r="F45" s="62"/>
      <c r="G45" s="100"/>
      <c r="H45" s="97">
        <f t="shared" si="1"/>
        <v>0</v>
      </c>
      <c r="I45" s="59"/>
      <c r="J45" s="63"/>
      <c r="K45" s="50"/>
      <c r="L45" s="50"/>
      <c r="M45" s="64"/>
      <c r="N45" s="51">
        <f t="shared" si="2"/>
        <v>0</v>
      </c>
      <c r="O45" s="56"/>
      <c r="P45" s="53" t="str">
        <f t="shared" si="3"/>
        <v/>
      </c>
      <c r="R45" s="102"/>
    </row>
    <row r="46" spans="1:18" s="2" customFormat="1" ht="30" customHeight="1">
      <c r="A46" s="54">
        <v>36</v>
      </c>
      <c r="B46" s="41"/>
      <c r="C46" s="43"/>
      <c r="D46" s="60"/>
      <c r="E46" s="61"/>
      <c r="F46" s="62"/>
      <c r="G46" s="100"/>
      <c r="H46" s="97">
        <f t="shared" si="1"/>
        <v>0</v>
      </c>
      <c r="I46" s="59"/>
      <c r="J46" s="63"/>
      <c r="K46" s="50"/>
      <c r="L46" s="50"/>
      <c r="M46" s="64"/>
      <c r="N46" s="51">
        <f t="shared" si="2"/>
        <v>0</v>
      </c>
      <c r="O46" s="56"/>
      <c r="P46" s="53" t="str">
        <f t="shared" si="3"/>
        <v/>
      </c>
      <c r="R46" s="102"/>
    </row>
    <row r="47" spans="1:18" s="2" customFormat="1" ht="30" customHeight="1">
      <c r="A47" s="54">
        <v>37</v>
      </c>
      <c r="B47" s="41"/>
      <c r="C47" s="43"/>
      <c r="D47" s="60"/>
      <c r="E47" s="61"/>
      <c r="F47" s="62"/>
      <c r="G47" s="100"/>
      <c r="H47" s="97">
        <f t="shared" si="1"/>
        <v>0</v>
      </c>
      <c r="I47" s="59"/>
      <c r="J47" s="63"/>
      <c r="K47" s="50"/>
      <c r="L47" s="50"/>
      <c r="M47" s="64"/>
      <c r="N47" s="51">
        <f t="shared" si="2"/>
        <v>0</v>
      </c>
      <c r="O47" s="56"/>
      <c r="P47" s="53" t="str">
        <f t="shared" si="3"/>
        <v/>
      </c>
      <c r="R47" s="102"/>
    </row>
    <row r="48" spans="1:18" s="2" customFormat="1" ht="30" customHeight="1">
      <c r="A48" s="54">
        <v>38</v>
      </c>
      <c r="B48" s="41"/>
      <c r="C48" s="43"/>
      <c r="D48" s="60"/>
      <c r="E48" s="61"/>
      <c r="F48" s="62"/>
      <c r="G48" s="100"/>
      <c r="H48" s="97">
        <f t="shared" si="1"/>
        <v>0</v>
      </c>
      <c r="I48" s="59"/>
      <c r="J48" s="63"/>
      <c r="K48" s="50"/>
      <c r="L48" s="50"/>
      <c r="M48" s="64"/>
      <c r="N48" s="51">
        <f t="shared" si="2"/>
        <v>0</v>
      </c>
      <c r="O48" s="56"/>
      <c r="P48" s="53" t="str">
        <f t="shared" si="3"/>
        <v/>
      </c>
      <c r="R48" s="102"/>
    </row>
    <row r="49" spans="1:18" s="2" customFormat="1" ht="30" customHeight="1">
      <c r="A49" s="54">
        <v>39</v>
      </c>
      <c r="B49" s="41"/>
      <c r="C49" s="43"/>
      <c r="D49" s="60"/>
      <c r="E49" s="61"/>
      <c r="F49" s="62"/>
      <c r="G49" s="100"/>
      <c r="H49" s="97">
        <f t="shared" si="1"/>
        <v>0</v>
      </c>
      <c r="I49" s="59"/>
      <c r="J49" s="63"/>
      <c r="K49" s="50"/>
      <c r="L49" s="50"/>
      <c r="M49" s="64"/>
      <c r="N49" s="51">
        <f t="shared" si="2"/>
        <v>0</v>
      </c>
      <c r="O49" s="56"/>
      <c r="P49" s="53" t="str">
        <f t="shared" si="3"/>
        <v/>
      </c>
      <c r="R49" s="102"/>
    </row>
    <row r="50" spans="1:18" s="2" customFormat="1" ht="30" customHeight="1">
      <c r="A50" s="54">
        <v>40</v>
      </c>
      <c r="B50" s="41"/>
      <c r="C50" s="43"/>
      <c r="D50" s="60"/>
      <c r="E50" s="61"/>
      <c r="F50" s="62"/>
      <c r="G50" s="100"/>
      <c r="H50" s="97">
        <f t="shared" si="1"/>
        <v>0</v>
      </c>
      <c r="I50" s="59"/>
      <c r="J50" s="63"/>
      <c r="K50" s="50"/>
      <c r="L50" s="50"/>
      <c r="M50" s="64"/>
      <c r="N50" s="51">
        <f t="shared" si="2"/>
        <v>0</v>
      </c>
      <c r="O50" s="56"/>
      <c r="P50" s="53" t="str">
        <f t="shared" si="3"/>
        <v/>
      </c>
      <c r="R50" s="102"/>
    </row>
    <row r="51" spans="1:18" s="2" customFormat="1" ht="30" customHeight="1">
      <c r="A51" s="54">
        <v>41</v>
      </c>
      <c r="B51" s="41"/>
      <c r="C51" s="43"/>
      <c r="D51" s="60"/>
      <c r="E51" s="61"/>
      <c r="F51" s="62"/>
      <c r="G51" s="100"/>
      <c r="H51" s="97">
        <f t="shared" si="1"/>
        <v>0</v>
      </c>
      <c r="I51" s="59"/>
      <c r="J51" s="63"/>
      <c r="K51" s="50"/>
      <c r="L51" s="50"/>
      <c r="M51" s="64"/>
      <c r="N51" s="51">
        <f t="shared" si="2"/>
        <v>0</v>
      </c>
      <c r="O51" s="56"/>
      <c r="P51" s="53" t="str">
        <f t="shared" si="3"/>
        <v/>
      </c>
      <c r="R51" s="102"/>
    </row>
    <row r="52" spans="1:18" s="2" customFormat="1" ht="30" customHeight="1">
      <c r="A52" s="54">
        <v>42</v>
      </c>
      <c r="B52" s="41"/>
      <c r="C52" s="43"/>
      <c r="D52" s="60"/>
      <c r="E52" s="61"/>
      <c r="F52" s="62"/>
      <c r="G52" s="100"/>
      <c r="H52" s="97">
        <f t="shared" si="1"/>
        <v>0</v>
      </c>
      <c r="I52" s="59"/>
      <c r="J52" s="63"/>
      <c r="K52" s="50"/>
      <c r="L52" s="50"/>
      <c r="M52" s="64"/>
      <c r="N52" s="51">
        <f t="shared" si="2"/>
        <v>0</v>
      </c>
      <c r="O52" s="56"/>
      <c r="P52" s="53" t="str">
        <f t="shared" si="3"/>
        <v/>
      </c>
      <c r="R52" s="102"/>
    </row>
    <row r="53" spans="1:18" s="2" customFormat="1" ht="30" customHeight="1">
      <c r="A53" s="54">
        <v>43</v>
      </c>
      <c r="B53" s="41"/>
      <c r="C53" s="43"/>
      <c r="D53" s="60"/>
      <c r="E53" s="61"/>
      <c r="F53" s="62"/>
      <c r="G53" s="100"/>
      <c r="H53" s="97">
        <f t="shared" si="1"/>
        <v>0</v>
      </c>
      <c r="I53" s="59"/>
      <c r="J53" s="63"/>
      <c r="K53" s="50"/>
      <c r="L53" s="50"/>
      <c r="M53" s="64"/>
      <c r="N53" s="51">
        <f t="shared" si="2"/>
        <v>0</v>
      </c>
      <c r="O53" s="56"/>
      <c r="P53" s="53" t="str">
        <f t="shared" si="3"/>
        <v/>
      </c>
      <c r="R53" s="102"/>
    </row>
    <row r="54" spans="1:18" s="2" customFormat="1" ht="30" customHeight="1">
      <c r="A54" s="54">
        <v>44</v>
      </c>
      <c r="B54" s="41"/>
      <c r="C54" s="43"/>
      <c r="D54" s="60"/>
      <c r="E54" s="61"/>
      <c r="F54" s="62"/>
      <c r="G54" s="100"/>
      <c r="H54" s="97">
        <f t="shared" si="1"/>
        <v>0</v>
      </c>
      <c r="I54" s="59"/>
      <c r="J54" s="63"/>
      <c r="K54" s="50"/>
      <c r="L54" s="50"/>
      <c r="M54" s="64"/>
      <c r="N54" s="51">
        <f t="shared" si="2"/>
        <v>0</v>
      </c>
      <c r="O54" s="56"/>
      <c r="P54" s="53" t="str">
        <f t="shared" si="3"/>
        <v/>
      </c>
      <c r="R54" s="102"/>
    </row>
    <row r="55" spans="1:18" s="2" customFormat="1" ht="30" customHeight="1">
      <c r="A55" s="54">
        <v>45</v>
      </c>
      <c r="B55" s="41"/>
      <c r="C55" s="43"/>
      <c r="D55" s="60"/>
      <c r="E55" s="61"/>
      <c r="F55" s="62"/>
      <c r="G55" s="100"/>
      <c r="H55" s="97">
        <f t="shared" si="1"/>
        <v>0</v>
      </c>
      <c r="I55" s="59"/>
      <c r="J55" s="63"/>
      <c r="K55" s="50"/>
      <c r="L55" s="50"/>
      <c r="M55" s="64"/>
      <c r="N55" s="51">
        <f t="shared" si="2"/>
        <v>0</v>
      </c>
      <c r="O55" s="56"/>
      <c r="P55" s="53" t="str">
        <f t="shared" si="3"/>
        <v/>
      </c>
      <c r="R55" s="102"/>
    </row>
    <row r="56" spans="1:18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1:18">
      <c r="A57" s="68"/>
      <c r="B57" s="69"/>
      <c r="C57" s="70"/>
      <c r="D57" s="71"/>
      <c r="E57" s="71"/>
      <c r="F57" s="72"/>
      <c r="G57" s="73"/>
      <c r="H57" s="74"/>
      <c r="I57" s="75"/>
      <c r="J57" s="75"/>
      <c r="K57" s="75"/>
      <c r="L57" s="75"/>
      <c r="M57" s="75"/>
      <c r="N57" s="76"/>
      <c r="O57" s="77"/>
      <c r="P57" s="104"/>
    </row>
    <row r="58" spans="1:18">
      <c r="A58" s="65"/>
      <c r="B58" s="78" t="s">
        <v>39</v>
      </c>
      <c r="C58" s="78"/>
      <c r="D58" s="78"/>
      <c r="E58" s="66"/>
      <c r="F58" s="66"/>
      <c r="G58" s="78" t="s">
        <v>40</v>
      </c>
      <c r="H58" s="78"/>
      <c r="I58" s="78"/>
      <c r="J58" s="66"/>
      <c r="K58" s="66"/>
      <c r="L58" s="78" t="s">
        <v>41</v>
      </c>
      <c r="M58" s="78"/>
      <c r="N58" s="78"/>
      <c r="O58" s="66"/>
      <c r="P58" s="104"/>
    </row>
    <row r="59" spans="1:18">
      <c r="A59" s="65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104"/>
    </row>
    <row r="60" spans="1:18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N8:N10"/>
    <mergeCell ref="O8:O10"/>
    <mergeCell ref="P8:P10"/>
    <mergeCell ref="R8:R10"/>
    <mergeCell ref="L9:L10"/>
    <mergeCell ref="M9:M10"/>
  </mergeCells>
  <conditionalFormatting sqref="M1">
    <cfRule type="cellIs" dxfId="1" priority="2" operator="notEqual">
      <formula>0</formula>
    </cfRule>
  </conditionalFormatting>
  <dataValidations count="12">
    <dataValidation type="whole" operator="greaterThanOrEqual" allowBlank="1" showErrorMessage="1" errorTitle="Valore" error="Inserire un numero maggiore o uguale a 0 (zero)!" sqref="N11:N55 N57">
      <formula1>0</formula1>
      <formula2>0</formula2>
    </dataValidation>
    <dataValidation type="decimal" operator="greaterThanOrEqual" allowBlank="1" showErrorMessage="1" errorTitle="Valore" error="Inserire un numero maggiore o uguale a 0 (zero)!" sqref="H11:M11 H12:H55 J12:M12 J13:L16 I17:L55 M18:M55 H57:M57">
      <formula1>0</formula1>
      <formula2>0</formula2>
    </dataValidation>
    <dataValidation type="textLength" operator="greaterThan" allowBlank="1" showErrorMessage="1" sqref="E19:E21 D23:E55 D57:E57">
      <formula1>1</formula1>
      <formula2>0</formula2>
    </dataValidation>
    <dataValidation type="textLength" operator="greaterThan" sqref="F19:F20 F23:F55 F57">
      <formula1>1</formula1>
      <formula2>0</formula2>
    </dataValidation>
    <dataValidation type="date" operator="greaterThanOrEqual" showErrorMessage="1" errorTitle="Data" error="Inserire una data superiore al 1/11/2000" sqref="B11:B12 B23:B55 B57">
      <formula1>36831</formula1>
      <formula2>0</formula2>
    </dataValidation>
    <dataValidation type="textLength" operator="greaterThan" allowBlank="1" sqref="C12 C21 C23:C55 C57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type="list" allowBlank="1" showInputMessage="1" showErrorMessage="1" sqref="D3:E3">
      <formula1>$Q$1:$Q$2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9999999999998" right="0.78749999999999998" top="0.59097222222222201" bottom="0.59097222222222201" header="0.31527777777777799" footer="0.31527777777777799"/>
  <pageSetup paperSize="9" scale="20" firstPageNumber="0" fitToHeight="0" orientation="portrait" r:id="rId1"/>
  <headerFooter>
    <oddHeader>&amp;L&amp;"Gulim,Regular"&amp;36Hacking Team srl&amp;R&amp;"Gulim,Regular"&amp;28&amp;Unota spese</oddHeader>
    <oddFooter>&amp;CPagina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Nota Spese Italia</vt:lpstr>
      <vt:lpstr>Nota Spese Estero</vt:lpstr>
      <vt:lpstr>'Nota Spese Estero'!Area_stampa</vt:lpstr>
      <vt:lpstr>'Nota Spese Italia'!Area_stampa</vt:lpstr>
      <vt:lpstr>'Nota Spese Estero'!Titoli_stampa</vt:lpstr>
      <vt:lpstr>'Nota Spese Italia'!Titoli_stampa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 Rana</cp:lastModifiedBy>
  <cp:revision>1</cp:revision>
  <cp:lastPrinted>2014-09-04T08:44:44Z</cp:lastPrinted>
  <dcterms:created xsi:type="dcterms:W3CDTF">2007-03-06T14:42:56Z</dcterms:created>
  <dcterms:modified xsi:type="dcterms:W3CDTF">2014-09-04T08:44:54Z</dcterms:modified>
  <dc:language>en-US</dc:language>
</cp:coreProperties>
</file>