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570" tabRatio="433" activeTab="1"/>
  </bookViews>
  <sheets>
    <sheet name="Expense Value EUR" sheetId="2" r:id="rId1"/>
    <sheet name="Expense Value COP" sheetId="5" r:id="rId2"/>
  </sheets>
  <calcPr calcId="125725"/>
</workbook>
</file>

<file path=xl/calcChain.xml><?xml version="1.0" encoding="utf-8"?>
<calcChain xmlns="http://schemas.openxmlformats.org/spreadsheetml/2006/main">
  <c r="S5" i="5"/>
  <c r="S1"/>
  <c r="R5"/>
  <c r="R1"/>
  <c r="R5" i="2"/>
  <c r="R1"/>
  <c r="I7" l="1"/>
  <c r="N17" i="5" l="1"/>
  <c r="H17"/>
  <c r="H16"/>
  <c r="N16" s="1"/>
  <c r="N15"/>
  <c r="H15"/>
  <c r="H14"/>
  <c r="N14" s="1"/>
  <c r="H13"/>
  <c r="N13" s="1"/>
  <c r="N12"/>
  <c r="H12"/>
  <c r="H11"/>
  <c r="N11" s="1"/>
  <c r="O7"/>
  <c r="M7"/>
  <c r="L7"/>
  <c r="K7"/>
  <c r="J7"/>
  <c r="I7"/>
  <c r="G7"/>
  <c r="P3"/>
  <c r="H7" l="1"/>
  <c r="P1" s="1"/>
  <c r="P5" s="1"/>
  <c r="N7"/>
  <c r="N24" i="2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G7"/>
  <c r="P3"/>
  <c r="M1" i="5" l="1"/>
  <c r="H7" i="2"/>
  <c r="P1" s="1"/>
  <c r="P5" s="1"/>
  <c r="N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<sst xmlns="http://schemas.openxmlformats.org/spreadsheetml/2006/main" count="161" uniqueCount="62">
  <si>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</si>
  <si>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</si>
  <si>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</si>
  <si>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</si>
  <si>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</si>
  <si>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</si>
  <si>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</si>
  <si>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</si>
  <si>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</si>
  <si>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</si>
  <si>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</si>
  <si>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</si>
  <si>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</si>
  <si>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</si>
  <si>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</si>
  <si>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</si>
  <si>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</si>
  <si>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</si>
  <si>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</si>
  <si>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</si>
  <si>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</si>
  <si>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</si>
  <si>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</si>
  <si>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</si>
  <si>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</si>
  <si>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</si>
  <si>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</si>
  <si>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</si>
  <si>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</si>
  <si>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</si>
  <si>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</si>
  <si>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</si>
  <si>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</si>
  <si>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</si>
  <si>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</si>
  <si>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</si>
  <si>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USD Value</t>
  </si>
  <si>
    <t>Cost per Mile</t>
  </si>
  <si>
    <t>Eduardo Pardo</t>
  </si>
  <si>
    <t>EUR</t>
  </si>
  <si>
    <t>Daniele Milan</t>
  </si>
  <si>
    <t>06_01</t>
  </si>
  <si>
    <t>Meal</t>
  </si>
  <si>
    <t>Italy</t>
  </si>
  <si>
    <t>New Employee Training</t>
  </si>
  <si>
    <t>Spain</t>
  </si>
  <si>
    <t>Train ticket from Airport</t>
  </si>
  <si>
    <t>Metro ticket to Hotel</t>
  </si>
  <si>
    <t>Metro ticket to station</t>
  </si>
  <si>
    <t>Taxi ticket to station</t>
  </si>
  <si>
    <t>Train ticket to Airport</t>
  </si>
  <si>
    <t>Taxi to Airport</t>
  </si>
  <si>
    <t>Colombia</t>
  </si>
  <si>
    <t>COP</t>
  </si>
  <si>
    <t>Taxi from Airport</t>
  </si>
  <si>
    <t>Visa - Travel Insurance</t>
  </si>
  <si>
    <t>Visa Italy</t>
  </si>
  <si>
    <t>06_02</t>
  </si>
  <si>
    <t>(Colombian Pesos - COP)</t>
  </si>
  <si>
    <t>Hotel Extras</t>
  </si>
  <si>
    <t>June 2014</t>
  </si>
  <si>
    <t>EURO Value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</si>
</sst>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_([$$-240A]\ * #,##0_);_([$$-240A]\ * \(#,##0\);_([$$-240A]\ * &quot;-&quot;??_);_(@_)"/>
    <numFmt numFmtId="173" formatCode="_-* #,##0_-;\-* #,##0_-;_-* \-??_-;_-@_-"/>
    <numFmt numFmtId="174" formatCode="[$$-4809]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64" fontId="1" fillId="3" borderId="19" xfId="1" applyFont="1" applyFill="1" applyBorder="1" applyAlignment="1" applyProtection="1">
      <alignment horizontal="right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1" fillId="8" borderId="38" xfId="0" applyFont="1" applyFill="1" applyBorder="1" applyAlignment="1" applyProtection="1">
      <alignment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4" fontId="1" fillId="2" borderId="4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52" xfId="0" applyNumberFormat="1" applyFont="1" applyBorder="1" applyAlignment="1" applyProtection="1">
      <alignment horizontal="center" vertical="center"/>
      <protection locked="0"/>
    </xf>
    <xf numFmtId="170" fontId="1" fillId="0" borderId="53" xfId="0" applyNumberFormat="1" applyFont="1" applyBorder="1" applyAlignment="1" applyProtection="1">
      <alignment horizontal="right" vertical="center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 wrapText="1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40" fontId="2" fillId="0" borderId="54" xfId="0" applyNumberFormat="1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horizontal="right" vertical="center"/>
    </xf>
    <xf numFmtId="0" fontId="2" fillId="8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72" fontId="1" fillId="3" borderId="19" xfId="1" applyNumberFormat="1" applyFont="1" applyFill="1" applyBorder="1" applyAlignment="1" applyProtection="1">
      <alignment horizontal="right" vertical="center"/>
    </xf>
    <xf numFmtId="173" fontId="1" fillId="0" borderId="18" xfId="0" applyNumberFormat="1" applyFont="1" applyBorder="1" applyAlignment="1" applyProtection="1">
      <alignment horizontal="right" vertical="center"/>
      <protection locked="0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9" borderId="40" xfId="0" applyNumberFormat="1" applyFont="1" applyFill="1" applyBorder="1" applyAlignment="1" applyProtection="1">
      <alignment horizontal="center" vertical="center"/>
    </xf>
    <xf numFmtId="0" fontId="1" fillId="9" borderId="41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171" fontId="2" fillId="0" borderId="46" xfId="0" applyNumberFormat="1" applyFont="1" applyBorder="1" applyAlignment="1" applyProtection="1">
      <alignment horizontal="center" vertical="center" wrapText="1"/>
    </xf>
    <xf numFmtId="171" fontId="2" fillId="0" borderId="48" xfId="0" applyNumberFormat="1" applyFont="1" applyBorder="1" applyAlignment="1" applyProtection="1">
      <alignment horizontal="center" vertical="center" wrapText="1"/>
    </xf>
    <xf numFmtId="171" fontId="2" fillId="0" borderId="51" xfId="0" applyNumberFormat="1" applyFont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174" fontId="2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50" zoomScaleNormal="50" zoomScaleSheetLayoutView="50" workbookViewId="0">
      <selection activeCell="F13" sqref="F1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2.42578125" style="2" bestFit="1" customWidth="1"/>
    <col min="4" max="4" width="38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1" t="s">
        <v>30</v>
      </c>
      <c r="C1" s="81"/>
      <c r="D1" s="82" t="s">
        <v>38</v>
      </c>
      <c r="E1" s="82"/>
      <c r="F1" s="39" t="s">
        <v>60</v>
      </c>
      <c r="G1" s="38" t="s">
        <v>41</v>
      </c>
      <c r="L1" s="7" t="s">
        <v>2</v>
      </c>
      <c r="M1" s="3">
        <f>+P1-N7</f>
        <v>0</v>
      </c>
      <c r="N1" s="5" t="s">
        <v>21</v>
      </c>
      <c r="O1" s="6"/>
      <c r="P1" s="54">
        <f>SUM(H7:M7)</f>
        <v>206.85</v>
      </c>
      <c r="Q1" s="3" t="s">
        <v>31</v>
      </c>
      <c r="R1" s="111">
        <f>SUM(P11:P24)</f>
        <v>281.3</v>
      </c>
    </row>
    <row r="2" spans="1:18" s="7" customFormat="1" ht="57.75" customHeight="1">
      <c r="A2" s="4"/>
      <c r="B2" s="83" t="s">
        <v>8</v>
      </c>
      <c r="C2" s="83"/>
      <c r="D2" s="82" t="s">
        <v>40</v>
      </c>
      <c r="E2" s="82"/>
      <c r="F2" s="8"/>
      <c r="G2" s="8"/>
      <c r="N2" s="9" t="s">
        <v>28</v>
      </c>
      <c r="O2" s="10"/>
      <c r="P2" s="11"/>
      <c r="Q2" s="3" t="s">
        <v>1</v>
      </c>
      <c r="R2" s="111"/>
    </row>
    <row r="3" spans="1:18" s="7" customFormat="1" ht="35.25" customHeight="1">
      <c r="A3" s="4"/>
      <c r="B3" s="83" t="s">
        <v>9</v>
      </c>
      <c r="C3" s="83"/>
      <c r="D3" s="82" t="s">
        <v>1</v>
      </c>
      <c r="E3" s="82"/>
      <c r="N3" s="9" t="s">
        <v>27</v>
      </c>
      <c r="O3" s="10"/>
      <c r="P3" s="55">
        <f>+O7</f>
        <v>0</v>
      </c>
      <c r="Q3" s="12"/>
      <c r="R3" s="111"/>
    </row>
    <row r="4" spans="1:18" s="7" customFormat="1" ht="35.25" customHeight="1" thickBot="1">
      <c r="A4" s="4"/>
      <c r="D4" s="13"/>
      <c r="E4" s="13"/>
      <c r="F4" s="9" t="s">
        <v>37</v>
      </c>
      <c r="G4" s="56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1"/>
    </row>
    <row r="5" spans="1:18" s="7" customFormat="1" ht="43.5" customHeight="1" thickTop="1" thickBot="1">
      <c r="A5" s="4"/>
      <c r="B5" s="18" t="s">
        <v>10</v>
      </c>
      <c r="C5" s="19"/>
      <c r="D5" s="40">
        <v>13</v>
      </c>
      <c r="E5" s="13"/>
      <c r="F5" s="9" t="s">
        <v>25</v>
      </c>
      <c r="G5" s="56">
        <v>1.1100000000000001</v>
      </c>
      <c r="N5" s="107" t="s">
        <v>29</v>
      </c>
      <c r="O5" s="107"/>
      <c r="P5" s="57">
        <f>P1-P2-P3</f>
        <v>206.85</v>
      </c>
      <c r="Q5" s="12"/>
      <c r="R5" s="111">
        <f>SUM(P11:P24)</f>
        <v>281.3</v>
      </c>
    </row>
    <row r="6" spans="1:18" s="7" customFormat="1" ht="43.5" customHeight="1" thickTop="1" thickBot="1">
      <c r="A6" s="4"/>
      <c r="B6" s="58" t="s">
        <v>39</v>
      </c>
      <c r="C6" s="58"/>
      <c r="D6" s="13"/>
      <c r="E6" s="13"/>
      <c r="F6" s="9" t="s">
        <v>26</v>
      </c>
      <c r="G6" s="59">
        <v>11.11</v>
      </c>
      <c r="Q6" s="12"/>
    </row>
    <row r="7" spans="1:18" s="7" customFormat="1" ht="27" customHeight="1" thickTop="1" thickBot="1">
      <c r="A7" s="89" t="s">
        <v>33</v>
      </c>
      <c r="B7" s="90"/>
      <c r="C7" s="91"/>
      <c r="D7" s="92" t="s">
        <v>12</v>
      </c>
      <c r="E7" s="93"/>
      <c r="F7" s="93"/>
      <c r="G7" s="60">
        <f>SUM(G11:G24)</f>
        <v>0</v>
      </c>
      <c r="H7" s="61">
        <f>SUM(H11:H24)</f>
        <v>0</v>
      </c>
      <c r="I7" s="62">
        <f>SUM(I11:I24)</f>
        <v>0</v>
      </c>
      <c r="J7" s="62">
        <f>SUM(J11:J24)</f>
        <v>35</v>
      </c>
      <c r="K7" s="62">
        <f>SUM(K11:K24)</f>
        <v>0</v>
      </c>
      <c r="L7" s="62">
        <f>SUM(L11:L24)</f>
        <v>106</v>
      </c>
      <c r="M7" s="63">
        <f>SUM(M11:M24)</f>
        <v>65.849999999999994</v>
      </c>
      <c r="N7" s="64">
        <f>SUM(N11:N24)</f>
        <v>206.85</v>
      </c>
      <c r="O7" s="65">
        <f>SUM(O11:O24)</f>
        <v>0</v>
      </c>
    </row>
    <row r="8" spans="1:18" ht="36" customHeight="1" thickTop="1" thickBot="1">
      <c r="A8" s="94"/>
      <c r="B8" s="95" t="s">
        <v>11</v>
      </c>
      <c r="C8" s="95" t="s">
        <v>23</v>
      </c>
      <c r="D8" s="96" t="s">
        <v>16</v>
      </c>
      <c r="E8" s="95" t="s">
        <v>34</v>
      </c>
      <c r="F8" s="98" t="s">
        <v>35</v>
      </c>
      <c r="G8" s="84" t="s">
        <v>13</v>
      </c>
      <c r="H8" s="86" t="s">
        <v>14</v>
      </c>
      <c r="I8" s="87" t="s">
        <v>15</v>
      </c>
      <c r="J8" s="88" t="s">
        <v>17</v>
      </c>
      <c r="K8" s="88" t="s">
        <v>18</v>
      </c>
      <c r="L8" s="108" t="s">
        <v>19</v>
      </c>
      <c r="M8" s="109"/>
      <c r="N8" s="106" t="s">
        <v>21</v>
      </c>
      <c r="O8" s="110" t="s">
        <v>22</v>
      </c>
      <c r="P8" s="99" t="s">
        <v>36</v>
      </c>
      <c r="Q8" s="2"/>
    </row>
    <row r="9" spans="1:18" ht="36" customHeight="1" thickTop="1" thickBot="1">
      <c r="A9" s="94"/>
      <c r="B9" s="95" t="s">
        <v>32</v>
      </c>
      <c r="C9" s="95"/>
      <c r="D9" s="97"/>
      <c r="E9" s="95"/>
      <c r="F9" s="98"/>
      <c r="G9" s="85"/>
      <c r="H9" s="86" t="s">
        <v>4</v>
      </c>
      <c r="I9" s="87" t="s">
        <v>4</v>
      </c>
      <c r="J9" s="87"/>
      <c r="K9" s="87" t="s">
        <v>3</v>
      </c>
      <c r="L9" s="102" t="s">
        <v>20</v>
      </c>
      <c r="M9" s="104" t="s">
        <v>24</v>
      </c>
      <c r="N9" s="106"/>
      <c r="O9" s="110"/>
      <c r="P9" s="100"/>
      <c r="Q9" s="2"/>
    </row>
    <row r="10" spans="1:18" ht="37.5" customHeight="1" thickTop="1" thickBot="1">
      <c r="A10" s="94"/>
      <c r="B10" s="95"/>
      <c r="C10" s="95"/>
      <c r="D10" s="97"/>
      <c r="E10" s="95"/>
      <c r="F10" s="98"/>
      <c r="G10" s="66" t="s">
        <v>0</v>
      </c>
      <c r="H10" s="86"/>
      <c r="I10" s="87"/>
      <c r="J10" s="87"/>
      <c r="K10" s="87"/>
      <c r="L10" s="103"/>
      <c r="M10" s="105"/>
      <c r="N10" s="106"/>
      <c r="O10" s="110"/>
      <c r="P10" s="101"/>
      <c r="Q10" s="2"/>
    </row>
    <row r="11" spans="1:18" ht="30" customHeight="1" thickTop="1">
      <c r="A11" s="20">
        <v>1</v>
      </c>
      <c r="B11" s="35">
        <v>41809</v>
      </c>
      <c r="C11" s="22" t="s">
        <v>44</v>
      </c>
      <c r="D11" s="67" t="s">
        <v>42</v>
      </c>
      <c r="E11" s="67" t="s">
        <v>43</v>
      </c>
      <c r="F11" s="68" t="s">
        <v>39</v>
      </c>
      <c r="G11" s="69"/>
      <c r="H11" s="70">
        <f>IF($D$3="si",($G$5/$G$6*G11),IF($D$3="no",G11*$G$4,0))</f>
        <v>0</v>
      </c>
      <c r="I11" s="23"/>
      <c r="J11" s="24"/>
      <c r="K11" s="71"/>
      <c r="L11" s="71"/>
      <c r="M11" s="27">
        <v>7</v>
      </c>
      <c r="N11" s="28">
        <f>SUM(H11:M11)</f>
        <v>7</v>
      </c>
      <c r="O11" s="29"/>
      <c r="P11" s="72">
        <v>9.49</v>
      </c>
      <c r="Q11" s="2"/>
    </row>
    <row r="12" spans="1:18" ht="30" customHeight="1">
      <c r="A12" s="30">
        <v>2</v>
      </c>
      <c r="B12" s="35">
        <v>41811</v>
      </c>
      <c r="C12" s="22" t="s">
        <v>44</v>
      </c>
      <c r="D12" s="67" t="s">
        <v>42</v>
      </c>
      <c r="E12" s="67" t="s">
        <v>43</v>
      </c>
      <c r="F12" s="68" t="s">
        <v>39</v>
      </c>
      <c r="G12" s="73"/>
      <c r="H12" s="70">
        <f>IF($D$3="si",($G$5/$G$6*G12),IF($D$3="no",G12*$G$4,0))</f>
        <v>0</v>
      </c>
      <c r="I12" s="23"/>
      <c r="J12" s="24"/>
      <c r="K12" s="71"/>
      <c r="L12" s="26"/>
      <c r="M12" s="27">
        <v>14</v>
      </c>
      <c r="N12" s="28">
        <f>SUM(H12:M12)</f>
        <v>14</v>
      </c>
      <c r="O12" s="31"/>
      <c r="P12" s="72">
        <v>19.04</v>
      </c>
      <c r="Q12" s="2"/>
    </row>
    <row r="13" spans="1:18" ht="30" customHeight="1">
      <c r="A13" s="30">
        <v>3</v>
      </c>
      <c r="B13" s="35">
        <v>41808</v>
      </c>
      <c r="C13" s="22" t="s">
        <v>44</v>
      </c>
      <c r="D13" s="67" t="s">
        <v>42</v>
      </c>
      <c r="E13" s="67" t="s">
        <v>43</v>
      </c>
      <c r="F13" s="68" t="s">
        <v>39</v>
      </c>
      <c r="G13" s="73"/>
      <c r="H13" s="70">
        <f t="shared" ref="H13:H23" si="0">IF($D$3="si",($G$5/$G$6*G13),IF($D$3="no",G13*$G$4,0))</f>
        <v>0</v>
      </c>
      <c r="I13" s="23"/>
      <c r="J13" s="24"/>
      <c r="K13" s="71"/>
      <c r="L13" s="26"/>
      <c r="M13" s="27">
        <v>12</v>
      </c>
      <c r="N13" s="28">
        <f t="shared" ref="N13:N24" si="1">SUM(H13:M13)</f>
        <v>12</v>
      </c>
      <c r="O13" s="31"/>
      <c r="P13" s="74">
        <v>16.27</v>
      </c>
      <c r="Q13" s="2"/>
    </row>
    <row r="14" spans="1:18" ht="30" customHeight="1">
      <c r="A14" s="30">
        <v>4</v>
      </c>
      <c r="B14" s="21">
        <v>41800</v>
      </c>
      <c r="C14" s="22" t="s">
        <v>44</v>
      </c>
      <c r="D14" s="67" t="s">
        <v>42</v>
      </c>
      <c r="E14" s="67" t="s">
        <v>43</v>
      </c>
      <c r="F14" s="68" t="s">
        <v>39</v>
      </c>
      <c r="G14" s="73"/>
      <c r="H14" s="70">
        <f t="shared" si="0"/>
        <v>0</v>
      </c>
      <c r="I14" s="23"/>
      <c r="J14" s="24"/>
      <c r="K14" s="71"/>
      <c r="L14" s="26"/>
      <c r="M14" s="27">
        <v>11</v>
      </c>
      <c r="N14" s="28">
        <f t="shared" si="1"/>
        <v>11</v>
      </c>
      <c r="O14" s="31"/>
      <c r="P14" s="75">
        <v>14.98</v>
      </c>
      <c r="Q14" s="2"/>
    </row>
    <row r="15" spans="1:18" ht="30" customHeight="1">
      <c r="A15" s="30">
        <v>5</v>
      </c>
      <c r="B15" s="21">
        <v>41802</v>
      </c>
      <c r="C15" s="22" t="s">
        <v>44</v>
      </c>
      <c r="D15" s="67" t="s">
        <v>42</v>
      </c>
      <c r="E15" s="67" t="s">
        <v>43</v>
      </c>
      <c r="F15" s="68" t="s">
        <v>39</v>
      </c>
      <c r="G15" s="73"/>
      <c r="H15" s="70">
        <f t="shared" si="0"/>
        <v>0</v>
      </c>
      <c r="I15" s="23"/>
      <c r="J15" s="24"/>
      <c r="K15" s="71"/>
      <c r="L15" s="26"/>
      <c r="M15" s="27">
        <v>8</v>
      </c>
      <c r="N15" s="28">
        <f t="shared" si="1"/>
        <v>8</v>
      </c>
      <c r="O15" s="31"/>
      <c r="P15" s="76">
        <v>10.83</v>
      </c>
      <c r="Q15" s="2"/>
    </row>
    <row r="16" spans="1:18" ht="30" customHeight="1">
      <c r="A16" s="30">
        <v>6</v>
      </c>
      <c r="B16" s="21">
        <v>41800</v>
      </c>
      <c r="C16" s="22" t="s">
        <v>44</v>
      </c>
      <c r="D16" s="67" t="s">
        <v>42</v>
      </c>
      <c r="E16" s="67" t="s">
        <v>43</v>
      </c>
      <c r="F16" s="68" t="s">
        <v>39</v>
      </c>
      <c r="G16" s="73"/>
      <c r="H16" s="70">
        <f t="shared" si="0"/>
        <v>0</v>
      </c>
      <c r="I16" s="23"/>
      <c r="J16" s="24"/>
      <c r="K16" s="71"/>
      <c r="L16" s="26"/>
      <c r="M16" s="27">
        <v>6</v>
      </c>
      <c r="N16" s="28">
        <f t="shared" si="1"/>
        <v>6</v>
      </c>
      <c r="O16" s="31"/>
      <c r="P16" s="75">
        <v>8.17</v>
      </c>
      <c r="Q16" s="2"/>
    </row>
    <row r="17" spans="1:17" ht="30" customHeight="1">
      <c r="A17" s="30">
        <v>7</v>
      </c>
      <c r="B17" s="21">
        <v>41811</v>
      </c>
      <c r="C17" s="22" t="s">
        <v>44</v>
      </c>
      <c r="D17" s="67" t="s">
        <v>42</v>
      </c>
      <c r="E17" s="67" t="s">
        <v>45</v>
      </c>
      <c r="F17" s="68" t="s">
        <v>39</v>
      </c>
      <c r="G17" s="73"/>
      <c r="H17" s="70">
        <f t="shared" si="0"/>
        <v>0</v>
      </c>
      <c r="I17" s="23"/>
      <c r="J17" s="24"/>
      <c r="K17" s="71"/>
      <c r="L17" s="26"/>
      <c r="M17" s="27">
        <v>7.85</v>
      </c>
      <c r="N17" s="28">
        <f t="shared" si="1"/>
        <v>7.85</v>
      </c>
      <c r="O17" s="31"/>
      <c r="P17" s="75">
        <v>10.68</v>
      </c>
      <c r="Q17" s="2"/>
    </row>
    <row r="18" spans="1:17" ht="30" customHeight="1">
      <c r="A18" s="30">
        <v>8</v>
      </c>
      <c r="B18" s="21">
        <v>41811</v>
      </c>
      <c r="C18" s="22" t="s">
        <v>44</v>
      </c>
      <c r="D18" s="67" t="s">
        <v>59</v>
      </c>
      <c r="E18" s="67" t="s">
        <v>43</v>
      </c>
      <c r="F18" s="68" t="s">
        <v>39</v>
      </c>
      <c r="G18" s="73"/>
      <c r="H18" s="70">
        <f t="shared" si="0"/>
        <v>0</v>
      </c>
      <c r="I18" s="23"/>
      <c r="J18" s="24"/>
      <c r="K18" s="71"/>
      <c r="L18" s="26">
        <v>106</v>
      </c>
      <c r="M18" s="27"/>
      <c r="N18" s="28">
        <f t="shared" si="1"/>
        <v>106</v>
      </c>
      <c r="O18" s="31"/>
      <c r="P18" s="75">
        <v>144.18</v>
      </c>
      <c r="Q18" s="2"/>
    </row>
    <row r="19" spans="1:17" ht="30" customHeight="1">
      <c r="A19" s="30">
        <v>9</v>
      </c>
      <c r="B19" s="21">
        <v>41798</v>
      </c>
      <c r="C19" s="22" t="s">
        <v>44</v>
      </c>
      <c r="D19" s="67" t="s">
        <v>46</v>
      </c>
      <c r="E19" s="67" t="s">
        <v>43</v>
      </c>
      <c r="F19" s="68" t="s">
        <v>39</v>
      </c>
      <c r="G19" s="73"/>
      <c r="H19" s="70">
        <f t="shared" si="0"/>
        <v>0</v>
      </c>
      <c r="I19" s="23"/>
      <c r="J19" s="24">
        <v>12</v>
      </c>
      <c r="K19" s="71"/>
      <c r="L19" s="26"/>
      <c r="M19" s="27"/>
      <c r="N19" s="28">
        <f t="shared" si="1"/>
        <v>12</v>
      </c>
      <c r="O19" s="31"/>
      <c r="P19" s="75">
        <v>16.37</v>
      </c>
      <c r="Q19" s="2"/>
    </row>
    <row r="20" spans="1:17" ht="30" customHeight="1">
      <c r="A20" s="30">
        <v>10</v>
      </c>
      <c r="B20" s="21">
        <v>41798</v>
      </c>
      <c r="C20" s="22" t="s">
        <v>44</v>
      </c>
      <c r="D20" s="67" t="s">
        <v>47</v>
      </c>
      <c r="E20" s="67" t="s">
        <v>43</v>
      </c>
      <c r="F20" s="68" t="s">
        <v>39</v>
      </c>
      <c r="G20" s="73"/>
      <c r="H20" s="70">
        <f t="shared" si="0"/>
        <v>0</v>
      </c>
      <c r="I20" s="23"/>
      <c r="J20" s="24">
        <v>1.5</v>
      </c>
      <c r="K20" s="71"/>
      <c r="L20" s="26"/>
      <c r="M20" s="27"/>
      <c r="N20" s="28">
        <f t="shared" si="1"/>
        <v>1.5</v>
      </c>
      <c r="O20" s="31"/>
      <c r="P20" s="75">
        <v>2.0499999999999998</v>
      </c>
      <c r="Q20" s="2"/>
    </row>
    <row r="21" spans="1:17" ht="30" customHeight="1">
      <c r="A21" s="30">
        <v>11</v>
      </c>
      <c r="B21" s="21">
        <v>41811</v>
      </c>
      <c r="C21" s="22" t="s">
        <v>44</v>
      </c>
      <c r="D21" s="67" t="s">
        <v>48</v>
      </c>
      <c r="E21" s="67" t="s">
        <v>43</v>
      </c>
      <c r="F21" s="68" t="s">
        <v>39</v>
      </c>
      <c r="G21" s="73"/>
      <c r="H21" s="70">
        <f t="shared" si="0"/>
        <v>0</v>
      </c>
      <c r="I21" s="23"/>
      <c r="J21" s="25">
        <v>1.5</v>
      </c>
      <c r="K21" s="26"/>
      <c r="L21" s="26"/>
      <c r="M21" s="27"/>
      <c r="N21" s="28">
        <f t="shared" si="1"/>
        <v>1.5</v>
      </c>
      <c r="O21" s="31"/>
      <c r="P21" s="75">
        <v>2.04</v>
      </c>
      <c r="Q21" s="2"/>
    </row>
    <row r="22" spans="1:17" ht="30" customHeight="1">
      <c r="A22" s="30">
        <v>12</v>
      </c>
      <c r="B22" s="21">
        <v>41811</v>
      </c>
      <c r="C22" s="22" t="s">
        <v>44</v>
      </c>
      <c r="D22" s="67" t="s">
        <v>49</v>
      </c>
      <c r="E22" s="67" t="s">
        <v>43</v>
      </c>
      <c r="F22" s="68" t="s">
        <v>39</v>
      </c>
      <c r="G22" s="73"/>
      <c r="H22" s="70">
        <f t="shared" si="0"/>
        <v>0</v>
      </c>
      <c r="I22" s="24"/>
      <c r="J22" s="24">
        <v>8</v>
      </c>
      <c r="K22" s="71"/>
      <c r="L22" s="26"/>
      <c r="M22" s="27"/>
      <c r="N22" s="28">
        <f t="shared" si="1"/>
        <v>8</v>
      </c>
      <c r="O22" s="31"/>
      <c r="P22" s="75">
        <v>10.88</v>
      </c>
      <c r="Q22" s="2"/>
    </row>
    <row r="23" spans="1:17" ht="30" customHeight="1">
      <c r="A23" s="30">
        <v>13</v>
      </c>
      <c r="B23" s="21">
        <v>41811</v>
      </c>
      <c r="C23" s="22" t="s">
        <v>44</v>
      </c>
      <c r="D23" s="67" t="s">
        <v>50</v>
      </c>
      <c r="E23" s="67" t="s">
        <v>43</v>
      </c>
      <c r="F23" s="68" t="s">
        <v>39</v>
      </c>
      <c r="G23" s="73"/>
      <c r="H23" s="70">
        <f t="shared" si="0"/>
        <v>0</v>
      </c>
      <c r="I23" s="36"/>
      <c r="J23" s="25">
        <v>12</v>
      </c>
      <c r="K23" s="26"/>
      <c r="L23" s="26"/>
      <c r="M23" s="27"/>
      <c r="N23" s="28">
        <f t="shared" si="1"/>
        <v>12</v>
      </c>
      <c r="O23" s="31"/>
      <c r="P23" s="75">
        <v>16.32</v>
      </c>
      <c r="Q23" s="2"/>
    </row>
    <row r="24" spans="1:17" ht="30" customHeight="1">
      <c r="A24" s="30">
        <v>14</v>
      </c>
      <c r="B24" s="35"/>
      <c r="C24" s="32"/>
      <c r="D24" s="37"/>
      <c r="E24" s="33"/>
      <c r="F24" s="34"/>
      <c r="G24" s="73"/>
      <c r="H24" s="70"/>
      <c r="I24" s="36"/>
      <c r="J24" s="25"/>
      <c r="K24" s="26"/>
      <c r="L24" s="26"/>
      <c r="M24" s="27"/>
      <c r="N24" s="28">
        <f t="shared" si="1"/>
        <v>0</v>
      </c>
      <c r="O24" s="31"/>
      <c r="P24" s="75"/>
      <c r="Q24" s="2"/>
    </row>
    <row r="25" spans="1:17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Q25" s="2"/>
    </row>
    <row r="26" spans="1:17">
      <c r="A26" s="44"/>
      <c r="B26" s="45"/>
      <c r="C26" s="46"/>
      <c r="D26" s="47"/>
      <c r="E26" s="47"/>
      <c r="F26" s="48"/>
      <c r="G26" s="49"/>
      <c r="H26" s="50"/>
      <c r="I26" s="51"/>
      <c r="J26" s="51"/>
      <c r="K26" s="51"/>
      <c r="L26" s="51"/>
      <c r="M26" s="51"/>
      <c r="N26" s="52"/>
      <c r="O26" s="53"/>
      <c r="Q26" s="2"/>
    </row>
    <row r="27" spans="1:17">
      <c r="A27" s="41"/>
      <c r="B27" s="43" t="s">
        <v>5</v>
      </c>
      <c r="C27" s="43"/>
      <c r="D27" s="43"/>
      <c r="E27" s="42"/>
      <c r="F27" s="42"/>
      <c r="G27" s="43" t="s">
        <v>7</v>
      </c>
      <c r="H27" s="43"/>
      <c r="I27" s="43"/>
      <c r="J27" s="42"/>
      <c r="K27" s="42"/>
      <c r="L27" s="43" t="s">
        <v>6</v>
      </c>
      <c r="M27" s="43"/>
      <c r="N27" s="43"/>
      <c r="O27" s="42"/>
      <c r="Q27" s="2"/>
    </row>
    <row r="28" spans="1:17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Q28" s="2"/>
    </row>
    <row r="29" spans="1:17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Q29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6:M26 H12:H24 J13:L22 I17:I22 J11:M12 H11:I11 I23:M24 M18:M22">
      <formula1>0</formula1>
      <formula2>0</formula2>
    </dataValidation>
    <dataValidation type="whole" operator="greaterThanOrEqual" allowBlank="1" showErrorMessage="1" errorTitle="Valore" error="Inserire un numero maggiore o uguale a 0 (zero)!" sqref="N26 N11:N24">
      <formula1>0</formula1>
      <formula2>0</formula2>
    </dataValidation>
    <dataValidation type="textLength" operator="greaterThan" allowBlank="1" showErrorMessage="1" sqref="D26:E26 D24:E24 E19:E23">
      <formula1>1</formula1>
      <formula2>0</formula2>
    </dataValidation>
    <dataValidation type="textLength" operator="greaterThan" sqref="F26 F24">
      <formula1>1</formula1>
      <formula2>0</formula2>
    </dataValidation>
    <dataValidation type="date" operator="greaterThanOrEqual" showErrorMessage="1" errorTitle="Data" error="Inserire una data superiore al 1/11/2000" sqref="B26 B24 B11:B12">
      <formula1>36831</formula1>
      <formula2>0</formula2>
    </dataValidation>
    <dataValidation type="textLength" operator="greaterThan" allowBlank="1" sqref="C26 C24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26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60" zoomScaleNormal="50" workbookViewId="0">
      <selection activeCell="G18" sqref="G18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0.425781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7" customFormat="1" ht="65.25" customHeight="1">
      <c r="A1" s="4"/>
      <c r="B1" s="81" t="s">
        <v>30</v>
      </c>
      <c r="C1" s="81"/>
      <c r="D1" s="82" t="s">
        <v>38</v>
      </c>
      <c r="E1" s="82"/>
      <c r="F1" s="39" t="s">
        <v>60</v>
      </c>
      <c r="G1" s="38" t="s">
        <v>57</v>
      </c>
      <c r="L1" s="7" t="s">
        <v>2</v>
      </c>
      <c r="M1" s="3">
        <f>+P1-N7</f>
        <v>0</v>
      </c>
      <c r="N1" s="5" t="s">
        <v>21</v>
      </c>
      <c r="O1" s="6"/>
      <c r="P1" s="54">
        <f>SUM(H7:M7)</f>
        <v>523524</v>
      </c>
      <c r="Q1" s="3" t="s">
        <v>31</v>
      </c>
      <c r="R1" s="111">
        <f>SUM(P11:P17)</f>
        <v>274.33</v>
      </c>
      <c r="S1" s="112">
        <f>SUM(R11:R17)</f>
        <v>200.89</v>
      </c>
    </row>
    <row r="2" spans="1:19" s="7" customFormat="1" ht="57.75" customHeight="1">
      <c r="A2" s="4"/>
      <c r="B2" s="83" t="s">
        <v>8</v>
      </c>
      <c r="C2" s="83"/>
      <c r="D2" s="82" t="s">
        <v>40</v>
      </c>
      <c r="E2" s="82"/>
      <c r="F2" s="8"/>
      <c r="G2" s="8"/>
      <c r="N2" s="9" t="s">
        <v>28</v>
      </c>
      <c r="O2" s="10"/>
      <c r="P2" s="11"/>
      <c r="Q2" s="3" t="s">
        <v>1</v>
      </c>
      <c r="R2" s="111"/>
      <c r="S2" s="112"/>
    </row>
    <row r="3" spans="1:19" s="7" customFormat="1" ht="35.25" customHeight="1">
      <c r="A3" s="4"/>
      <c r="B3" s="83" t="s">
        <v>9</v>
      </c>
      <c r="C3" s="83"/>
      <c r="D3" s="82" t="s">
        <v>1</v>
      </c>
      <c r="E3" s="82"/>
      <c r="N3" s="9" t="s">
        <v>27</v>
      </c>
      <c r="O3" s="10"/>
      <c r="P3" s="55">
        <f>+O7</f>
        <v>0</v>
      </c>
      <c r="Q3" s="12"/>
      <c r="R3" s="111"/>
      <c r="S3" s="112"/>
    </row>
    <row r="4" spans="1:19" s="7" customFormat="1" ht="35.25" customHeight="1" thickBot="1">
      <c r="A4" s="4"/>
      <c r="D4" s="13"/>
      <c r="E4" s="13"/>
      <c r="F4" s="9" t="s">
        <v>37</v>
      </c>
      <c r="G4" s="56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1"/>
      <c r="S4" s="112"/>
    </row>
    <row r="5" spans="1:19" s="7" customFormat="1" ht="43.5" customHeight="1" thickTop="1" thickBot="1">
      <c r="A5" s="4"/>
      <c r="B5" s="18" t="s">
        <v>10</v>
      </c>
      <c r="C5" s="19"/>
      <c r="D5" s="40">
        <v>4</v>
      </c>
      <c r="E5" s="13"/>
      <c r="F5" s="9" t="s">
        <v>25</v>
      </c>
      <c r="G5" s="56">
        <v>1.1100000000000001</v>
      </c>
      <c r="N5" s="107" t="s">
        <v>29</v>
      </c>
      <c r="O5" s="107"/>
      <c r="P5" s="57">
        <f>P1-P2-P3</f>
        <v>523524</v>
      </c>
      <c r="Q5" s="12"/>
      <c r="R5" s="111">
        <f>SUM(P11:P17)</f>
        <v>274.33</v>
      </c>
      <c r="S5" s="112">
        <f>SUM(R11:R17)</f>
        <v>200.89</v>
      </c>
    </row>
    <row r="6" spans="1:19" s="7" customFormat="1" ht="43.5" customHeight="1" thickTop="1" thickBot="1">
      <c r="A6" s="4"/>
      <c r="B6" s="58" t="s">
        <v>58</v>
      </c>
      <c r="C6" s="58"/>
      <c r="D6" s="13"/>
      <c r="E6" s="13"/>
      <c r="F6" s="9" t="s">
        <v>26</v>
      </c>
      <c r="G6" s="59">
        <v>11.11</v>
      </c>
      <c r="Q6" s="12"/>
      <c r="R6" s="113"/>
      <c r="S6" s="113"/>
    </row>
    <row r="7" spans="1:19" s="7" customFormat="1" ht="27" customHeight="1" thickTop="1" thickBot="1">
      <c r="A7" s="89" t="s">
        <v>33</v>
      </c>
      <c r="B7" s="90"/>
      <c r="C7" s="91"/>
      <c r="D7" s="92" t="s">
        <v>12</v>
      </c>
      <c r="E7" s="93"/>
      <c r="F7" s="93"/>
      <c r="G7" s="60">
        <f>SUM(G11:G17)</f>
        <v>0</v>
      </c>
      <c r="H7" s="61">
        <f>SUM(H11:H17)</f>
        <v>0</v>
      </c>
      <c r="I7" s="62">
        <f>SUM(I11:I17)</f>
        <v>0</v>
      </c>
      <c r="J7" s="62">
        <f>SUM(J11:J17)</f>
        <v>67000</v>
      </c>
      <c r="K7" s="62">
        <f>SUM(K11:K17)</f>
        <v>456524</v>
      </c>
      <c r="L7" s="62">
        <f>SUM(L11:L17)</f>
        <v>0</v>
      </c>
      <c r="M7" s="63">
        <f>SUM(M11:M17)</f>
        <v>0</v>
      </c>
      <c r="N7" s="64">
        <f>SUM(N11:N17)</f>
        <v>523524</v>
      </c>
      <c r="O7" s="65">
        <f>SUM(O11:O17)</f>
        <v>0</v>
      </c>
      <c r="P7" s="12"/>
      <c r="R7" s="13"/>
    </row>
    <row r="8" spans="1:19" ht="36" customHeight="1" thickTop="1" thickBot="1">
      <c r="A8" s="94"/>
      <c r="B8" s="95" t="s">
        <v>11</v>
      </c>
      <c r="C8" s="95" t="s">
        <v>23</v>
      </c>
      <c r="D8" s="96" t="s">
        <v>16</v>
      </c>
      <c r="E8" s="95" t="s">
        <v>34</v>
      </c>
      <c r="F8" s="98" t="s">
        <v>35</v>
      </c>
      <c r="G8" s="84" t="s">
        <v>13</v>
      </c>
      <c r="H8" s="86" t="s">
        <v>14</v>
      </c>
      <c r="I8" s="87" t="s">
        <v>15</v>
      </c>
      <c r="J8" s="88" t="s">
        <v>17</v>
      </c>
      <c r="K8" s="88" t="s">
        <v>18</v>
      </c>
      <c r="L8" s="108" t="s">
        <v>19</v>
      </c>
      <c r="M8" s="109"/>
      <c r="N8" s="106" t="s">
        <v>21</v>
      </c>
      <c r="O8" s="110" t="s">
        <v>22</v>
      </c>
      <c r="P8" s="99" t="s">
        <v>36</v>
      </c>
      <c r="Q8" s="2"/>
      <c r="R8" s="99" t="s">
        <v>61</v>
      </c>
    </row>
    <row r="9" spans="1:19" ht="36" customHeight="1" thickTop="1" thickBot="1">
      <c r="A9" s="94"/>
      <c r="B9" s="95" t="s">
        <v>32</v>
      </c>
      <c r="C9" s="95"/>
      <c r="D9" s="97"/>
      <c r="E9" s="95"/>
      <c r="F9" s="98"/>
      <c r="G9" s="85"/>
      <c r="H9" s="86" t="s">
        <v>4</v>
      </c>
      <c r="I9" s="87" t="s">
        <v>4</v>
      </c>
      <c r="J9" s="87"/>
      <c r="K9" s="87" t="s">
        <v>3</v>
      </c>
      <c r="L9" s="102" t="s">
        <v>20</v>
      </c>
      <c r="M9" s="104" t="s">
        <v>24</v>
      </c>
      <c r="N9" s="106"/>
      <c r="O9" s="110"/>
      <c r="P9" s="100"/>
      <c r="Q9" s="2"/>
      <c r="R9" s="100"/>
    </row>
    <row r="10" spans="1:19" ht="37.5" customHeight="1" thickTop="1" thickBot="1">
      <c r="A10" s="94"/>
      <c r="B10" s="95"/>
      <c r="C10" s="95"/>
      <c r="D10" s="97"/>
      <c r="E10" s="95"/>
      <c r="F10" s="98"/>
      <c r="G10" s="66" t="s">
        <v>0</v>
      </c>
      <c r="H10" s="86"/>
      <c r="I10" s="87"/>
      <c r="J10" s="87"/>
      <c r="K10" s="87"/>
      <c r="L10" s="103"/>
      <c r="M10" s="105"/>
      <c r="N10" s="106"/>
      <c r="O10" s="110"/>
      <c r="P10" s="101"/>
      <c r="Q10" s="2"/>
      <c r="R10" s="101"/>
    </row>
    <row r="11" spans="1:19" ht="30" customHeight="1" thickTop="1">
      <c r="A11" s="20">
        <v>1</v>
      </c>
      <c r="B11" s="35">
        <v>41797</v>
      </c>
      <c r="C11" s="22" t="s">
        <v>44</v>
      </c>
      <c r="D11" s="67" t="s">
        <v>51</v>
      </c>
      <c r="E11" s="67" t="s">
        <v>52</v>
      </c>
      <c r="F11" s="68" t="s">
        <v>53</v>
      </c>
      <c r="G11" s="69"/>
      <c r="H11" s="70">
        <f>IF($D$3="si",($G$5/$G$6*G11),IF($D$3="no",G11*$G$4,0))</f>
        <v>0</v>
      </c>
      <c r="I11" s="23"/>
      <c r="J11" s="24">
        <v>32000</v>
      </c>
      <c r="K11" s="71"/>
      <c r="L11" s="71"/>
      <c r="M11" s="80"/>
      <c r="N11" s="79">
        <f>SUM(H11:M11)</f>
        <v>32000</v>
      </c>
      <c r="O11" s="29"/>
      <c r="P11" s="72">
        <v>16.91</v>
      </c>
      <c r="Q11" s="2"/>
      <c r="R11" s="72">
        <v>12.39</v>
      </c>
    </row>
    <row r="12" spans="1:19" ht="30" customHeight="1">
      <c r="A12" s="30">
        <v>2</v>
      </c>
      <c r="B12" s="35">
        <v>41812</v>
      </c>
      <c r="C12" s="22" t="s">
        <v>44</v>
      </c>
      <c r="D12" s="67" t="s">
        <v>54</v>
      </c>
      <c r="E12" s="67" t="s">
        <v>52</v>
      </c>
      <c r="F12" s="68" t="s">
        <v>53</v>
      </c>
      <c r="G12" s="73"/>
      <c r="H12" s="70">
        <f>IF($D$3="si",($G$5/$G$6*G12),IF($D$3="no",G12*$G$4,0))</f>
        <v>0</v>
      </c>
      <c r="I12" s="23"/>
      <c r="J12" s="24">
        <v>35000</v>
      </c>
      <c r="K12" s="71"/>
      <c r="L12" s="26"/>
      <c r="M12" s="80"/>
      <c r="N12" s="79">
        <f>SUM(H12:M12)</f>
        <v>35000</v>
      </c>
      <c r="O12" s="31"/>
      <c r="P12" s="72">
        <v>18.59</v>
      </c>
      <c r="Q12" s="2"/>
      <c r="R12" s="72">
        <v>13.67</v>
      </c>
    </row>
    <row r="13" spans="1:19" ht="30" customHeight="1">
      <c r="A13" s="30">
        <v>3</v>
      </c>
      <c r="B13" s="21">
        <v>41781</v>
      </c>
      <c r="C13" s="22" t="s">
        <v>44</v>
      </c>
      <c r="D13" s="67" t="s">
        <v>55</v>
      </c>
      <c r="E13" s="67" t="s">
        <v>52</v>
      </c>
      <c r="F13" s="68" t="s">
        <v>53</v>
      </c>
      <c r="G13" s="73"/>
      <c r="H13" s="70">
        <f t="shared" ref="H13:H17" si="0">IF($D$3="si",($G$5/$G$6*G13),IF($D$3="no",G13*$G$4,0))</f>
        <v>0</v>
      </c>
      <c r="I13" s="23"/>
      <c r="J13" s="24"/>
      <c r="K13" s="71">
        <v>206424</v>
      </c>
      <c r="L13" s="26"/>
      <c r="M13" s="80"/>
      <c r="N13" s="79">
        <f t="shared" ref="N13:N17" si="1">SUM(H13:M13)</f>
        <v>206424</v>
      </c>
      <c r="O13" s="31"/>
      <c r="P13" s="74">
        <v>107.96</v>
      </c>
      <c r="Q13" s="2"/>
      <c r="R13" s="74">
        <v>78.86</v>
      </c>
    </row>
    <row r="14" spans="1:19" ht="30" customHeight="1">
      <c r="A14" s="30">
        <v>4</v>
      </c>
      <c r="B14" s="21">
        <v>41785</v>
      </c>
      <c r="C14" s="22" t="s">
        <v>44</v>
      </c>
      <c r="D14" s="67" t="s">
        <v>56</v>
      </c>
      <c r="E14" s="67" t="s">
        <v>52</v>
      </c>
      <c r="F14" s="68" t="s">
        <v>53</v>
      </c>
      <c r="G14" s="73"/>
      <c r="H14" s="70">
        <f t="shared" si="0"/>
        <v>0</v>
      </c>
      <c r="I14" s="23"/>
      <c r="J14" s="24"/>
      <c r="K14" s="71">
        <v>250100</v>
      </c>
      <c r="L14" s="26"/>
      <c r="M14" s="80"/>
      <c r="N14" s="79">
        <f t="shared" si="1"/>
        <v>250100</v>
      </c>
      <c r="O14" s="31"/>
      <c r="P14" s="75">
        <v>130.87</v>
      </c>
      <c r="Q14" s="2"/>
      <c r="R14" s="75">
        <v>95.97</v>
      </c>
    </row>
    <row r="15" spans="1:19" ht="30" customHeight="1">
      <c r="A15" s="30">
        <v>5</v>
      </c>
      <c r="B15" s="21"/>
      <c r="C15" s="22"/>
      <c r="D15" s="67"/>
      <c r="E15" s="67"/>
      <c r="F15" s="68"/>
      <c r="G15" s="73"/>
      <c r="H15" s="70">
        <f t="shared" si="0"/>
        <v>0</v>
      </c>
      <c r="I15" s="23"/>
      <c r="J15" s="24"/>
      <c r="K15" s="71"/>
      <c r="L15" s="26"/>
      <c r="M15" s="27"/>
      <c r="N15" s="28">
        <f t="shared" si="1"/>
        <v>0</v>
      </c>
      <c r="O15" s="31"/>
      <c r="P15" s="76"/>
      <c r="Q15" s="2"/>
      <c r="R15" s="76"/>
    </row>
    <row r="16" spans="1:19" ht="30" customHeight="1">
      <c r="A16" s="30">
        <v>6</v>
      </c>
      <c r="B16" s="21"/>
      <c r="C16" s="22"/>
      <c r="D16" s="67"/>
      <c r="E16" s="67"/>
      <c r="F16" s="68"/>
      <c r="G16" s="73"/>
      <c r="H16" s="70">
        <f t="shared" si="0"/>
        <v>0</v>
      </c>
      <c r="I16" s="23"/>
      <c r="J16" s="24"/>
      <c r="K16" s="71"/>
      <c r="L16" s="26"/>
      <c r="M16" s="27"/>
      <c r="N16" s="28">
        <f t="shared" si="1"/>
        <v>0</v>
      </c>
      <c r="O16" s="31"/>
      <c r="P16" s="75"/>
      <c r="Q16" s="2"/>
      <c r="R16" s="75"/>
    </row>
    <row r="17" spans="1:18" ht="30" customHeight="1">
      <c r="A17" s="30">
        <v>7</v>
      </c>
      <c r="B17" s="21"/>
      <c r="C17" s="22"/>
      <c r="D17" s="67"/>
      <c r="E17" s="67"/>
      <c r="F17" s="68"/>
      <c r="G17" s="73"/>
      <c r="H17" s="70">
        <f t="shared" si="0"/>
        <v>0</v>
      </c>
      <c r="I17" s="23"/>
      <c r="J17" s="24"/>
      <c r="K17" s="71"/>
      <c r="L17" s="26"/>
      <c r="M17" s="27"/>
      <c r="N17" s="28">
        <f t="shared" si="1"/>
        <v>0</v>
      </c>
      <c r="O17" s="31"/>
      <c r="P17" s="75"/>
      <c r="Q17" s="2"/>
      <c r="R17" s="75"/>
    </row>
    <row r="18" spans="1:18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R18" s="78"/>
    </row>
    <row r="19" spans="1:18">
      <c r="A19" s="44"/>
      <c r="B19" s="45"/>
      <c r="C19" s="46"/>
      <c r="D19" s="47"/>
      <c r="E19" s="47"/>
      <c r="F19" s="48"/>
      <c r="G19" s="49"/>
      <c r="H19" s="50"/>
      <c r="I19" s="51"/>
      <c r="J19" s="51"/>
      <c r="K19" s="51"/>
      <c r="L19" s="51"/>
      <c r="M19" s="51"/>
      <c r="N19" s="52"/>
      <c r="O19" s="53"/>
      <c r="P19" s="77"/>
      <c r="R19" s="78"/>
    </row>
    <row r="20" spans="1:18">
      <c r="A20" s="41"/>
      <c r="B20" s="43" t="s">
        <v>5</v>
      </c>
      <c r="C20" s="43"/>
      <c r="D20" s="43"/>
      <c r="E20" s="42"/>
      <c r="F20" s="42"/>
      <c r="G20" s="43" t="s">
        <v>7</v>
      </c>
      <c r="H20" s="43"/>
      <c r="I20" s="43"/>
      <c r="J20" s="42"/>
      <c r="K20" s="42"/>
      <c r="L20" s="43" t="s">
        <v>6</v>
      </c>
      <c r="M20" s="43"/>
      <c r="N20" s="43"/>
      <c r="O20" s="42"/>
      <c r="P20" s="77"/>
      <c r="R20" s="78"/>
    </row>
    <row r="21" spans="1:18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77"/>
    </row>
    <row r="22" spans="1:18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</sheetData>
  <mergeCells count="27">
    <mergeCell ref="R8:R10"/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19">
      <formula1>1</formula1>
      <formula2>0</formula2>
    </dataValidation>
    <dataValidation type="date" operator="greaterThanOrEqual" showErrorMessage="1" errorTitle="Data" error="Inserire una data superiore al 1/11/2000" sqref="B19">
      <formula1>36831</formula1>
      <formula2>0</formula2>
    </dataValidation>
    <dataValidation type="textLength" operator="greaterThan" sqref="F19">
      <formula1>1</formula1>
      <formula2>0</formula2>
    </dataValidation>
    <dataValidation type="textLength" operator="greaterThan" allowBlank="1" showErrorMessage="1" sqref="D19:E19 E11">
      <formula1>1</formula1>
      <formula2>0</formula2>
    </dataValidation>
    <dataValidation type="whole" operator="greaterThanOrEqual" allowBlank="1" showErrorMessage="1" errorTitle="Valore" error="Inserire un numero maggiore o uguale a 0 (zero)!" sqref="N19 N11:N17">
      <formula1>0</formula1>
      <formula2>0</formula2>
    </dataValidation>
    <dataValidation type="decimal" operator="greaterThanOrEqual" allowBlank="1" showErrorMessage="1" errorTitle="Valore" error="Inserire un numero maggiore o uguale a 0 (zero)!" sqref="H19:M19 H11:I11 J11:M12 I17 J13:L17 H12:H17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34" bottom="0.74803149606299213" header="0.31496062992125984" footer="0.31496062992125984"/>
  <pageSetup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Value EUR</vt:lpstr>
      <vt:lpstr>Expense Value COP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2014-06-26T09:57:40Z</cp:lastPrinted>
  <dcterms:created xsi:type="dcterms:W3CDTF">2007-03-06T14:42:56Z</dcterms:created>
  <dcterms:modified xsi:type="dcterms:W3CDTF">2014-06-26T09:57:42Z</dcterms:modified>
</cp:coreProperties>
</file>