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Italia" sheetId="1" r:id="rId1"/>
    <sheet name="Nota Spese GBP" sheetId="3" r:id="rId2"/>
  </sheets>
  <definedNames>
    <definedName name="_xlnm.Print_Area" localSheetId="1">'Nota Spese GBP'!$A$1:$R$22</definedName>
    <definedName name="_xlnm.Print_Area" localSheetId="0">'Nota Spese Italia'!$A$1:$S$24</definedName>
    <definedName name="_xlnm.Print_Titles" localSheetId="1">'Nota Spese GBP'!$1:$10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N13" i="1"/>
  <c r="N15"/>
  <c r="N16"/>
  <c r="N17"/>
  <c r="N18"/>
  <c r="N11"/>
  <c r="H12" l="1"/>
  <c r="N12" s="1"/>
  <c r="H14"/>
  <c r="N14" s="1"/>
  <c r="R3" i="3" l="1"/>
  <c r="R1"/>
  <c r="N16"/>
  <c r="N15"/>
  <c r="P15"/>
  <c r="N17"/>
  <c r="P14"/>
  <c r="N14"/>
  <c r="R5" l="1"/>
  <c r="N11" l="1"/>
  <c r="N12"/>
  <c r="O7"/>
  <c r="P3" s="1"/>
  <c r="M7"/>
  <c r="L7"/>
  <c r="J7"/>
  <c r="I7"/>
  <c r="G7" i="1"/>
  <c r="O7"/>
  <c r="P3" s="1"/>
  <c r="M7"/>
  <c r="L7"/>
  <c r="K7"/>
  <c r="J7"/>
  <c r="I7"/>
  <c r="K7" i="3"/>
  <c r="G7"/>
  <c r="H7"/>
  <c r="P13"/>
  <c r="N13"/>
  <c r="P1" l="1"/>
  <c r="P5" s="1"/>
  <c r="N7"/>
  <c r="P7" s="1"/>
  <c r="H7" i="1"/>
  <c r="P1" s="1"/>
  <c r="P5" s="1"/>
  <c r="N7"/>
  <c r="P7" s="1"/>
  <c r="M1" i="3" l="1"/>
  <c r="M1" i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<sst xmlns="http://schemas.openxmlformats.org/spreadsheetml/2006/main" count="125" uniqueCount="65">
  <si>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</si>
  <si>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</si>
  <si>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</si>
  <si>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</si>
  <si>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</si>
  <si>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</si>
  <si>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</si>
  <si>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</si>
  <si>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</si>
  <si>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</si>
  <si>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</si>
  <si>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</si>
  <si>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</si>
  <si>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</si>
  <si>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</si>
  <si>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</si>
  <si>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</si>
  <si>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</si>
  <si>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</si>
  <si>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</si>
  <si>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</si>
  <si>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</si>
  <si>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</si>
  <si>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</si>
  <si>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</si>
  <si>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</si>
  <si>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</si>
  <si>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</si>
  <si>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</si>
  <si>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</si>
  <si>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</si>
  <si>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</si>
  <si>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</si>
  <si>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</si>
  <si>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</si>
  <si>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</si>
  <si>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</si>
  <si>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</si>
  <si>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</si>
  <si>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</si>
  <si>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</si>
  <si>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</si>
  <si>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</si>
  <si>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</si>
  <si>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Walter Furlan</t>
  </si>
  <si>
    <t>pranzo</t>
  </si>
  <si>
    <t>Rimborso KM viaggio malpensa</t>
  </si>
  <si>
    <t>Ford Fiesta 1.4 97CV</t>
  </si>
  <si>
    <t>Rimborso auto privata</t>
  </si>
  <si>
    <t>N/A</t>
  </si>
  <si>
    <t>bar</t>
  </si>
  <si>
    <t>Daniele Milan</t>
  </si>
  <si>
    <t>04_02</t>
  </si>
  <si>
    <t>04_01</t>
  </si>
  <si>
    <t>DEMO Bahrein</t>
  </si>
  <si>
    <t xml:space="preserve">Colazione </t>
  </si>
  <si>
    <t>Milano</t>
  </si>
  <si>
    <t>Parcheggio</t>
  </si>
  <si>
    <t>Inghilterra</t>
  </si>
  <si>
    <t>GBP</t>
  </si>
  <si>
    <t>snack</t>
  </si>
  <si>
    <t>caffè</t>
  </si>
  <si>
    <t>In Aereo</t>
  </si>
  <si>
    <t>Autostrada viaggio malpensa</t>
  </si>
  <si>
    <t>(importi in Valuta GBP)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</si>
</sst>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172" fontId="2" fillId="0" borderId="0" xfId="0" applyNumberFormat="1" applyFont="1" applyAlignment="1" applyProtection="1">
      <alignment vertical="center"/>
    </xf>
    <xf numFmtId="49" fontId="1" fillId="0" borderId="15" xfId="0" applyNumberFormat="1" applyFont="1" applyBorder="1" applyAlignment="1" applyProtection="1">
      <alignment horizontal="left" vertical="center" wrapText="1"/>
      <protection locked="0"/>
    </xf>
    <xf numFmtId="0" fontId="2" fillId="5" borderId="31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view="pageBreakPreview" zoomScale="50" zoomScaleSheetLayoutView="50" workbookViewId="0">
      <pane ySplit="10" topLeftCell="A11" activePane="bottomLeft" state="frozen"/>
      <selection pane="bottomLeft" activeCell="I16" sqref="I16:I17"/>
    </sheetView>
  </sheetViews>
  <sheetFormatPr defaultRowHeight="18.75"/>
  <cols>
    <col min="1" max="1" width="6.7109375" style="1" customWidth="1"/>
    <col min="2" max="2" width="19.42578125" style="2" customWidth="1"/>
    <col min="3" max="3" width="23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2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4" t="s">
        <v>0</v>
      </c>
      <c r="C1" s="114"/>
      <c r="D1" s="114"/>
      <c r="E1" s="105" t="s">
        <v>44</v>
      </c>
      <c r="F1" s="105"/>
      <c r="G1" s="50">
        <v>41730</v>
      </c>
      <c r="H1" s="49" t="s">
        <v>53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81.960999999999999</v>
      </c>
      <c r="Q1" s="3" t="s">
        <v>28</v>
      </c>
    </row>
    <row r="2" spans="1:19" s="8" customFormat="1" ht="35.25" customHeight="1">
      <c r="A2" s="4"/>
      <c r="B2" s="104" t="s">
        <v>2</v>
      </c>
      <c r="C2" s="104"/>
      <c r="D2" s="104"/>
      <c r="E2" s="105" t="s">
        <v>51</v>
      </c>
      <c r="F2" s="105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4" t="s">
        <v>26</v>
      </c>
      <c r="C3" s="104"/>
      <c r="D3" s="104"/>
      <c r="E3" s="105" t="s">
        <v>27</v>
      </c>
      <c r="F3" s="105"/>
      <c r="N3" s="10" t="s">
        <v>4</v>
      </c>
      <c r="O3" s="11"/>
      <c r="P3" s="12">
        <f>+O7</f>
        <v>4.7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 t="s">
        <v>49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2"/>
      <c r="D5" s="20"/>
      <c r="E5" s="58">
        <v>4</v>
      </c>
      <c r="F5" s="14"/>
      <c r="G5" s="10" t="s">
        <v>48</v>
      </c>
      <c r="H5" s="21">
        <v>0.41289999999999999</v>
      </c>
      <c r="N5" s="103" t="s">
        <v>8</v>
      </c>
      <c r="O5" s="103"/>
      <c r="P5" s="22">
        <f>P1-P2-P3-P4</f>
        <v>77.260999999999996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47</v>
      </c>
      <c r="H6" s="24"/>
      <c r="R6" s="13"/>
      <c r="S6" s="14"/>
    </row>
    <row r="7" spans="1:19" s="8" customFormat="1" ht="27" customHeight="1" thickBot="1">
      <c r="A7" s="51"/>
      <c r="B7" s="52"/>
      <c r="C7" s="52"/>
      <c r="D7" s="53" t="s">
        <v>29</v>
      </c>
      <c r="E7" s="110" t="s">
        <v>11</v>
      </c>
      <c r="F7" s="111"/>
      <c r="G7" s="25">
        <f>SUM(G11:G18)</f>
        <v>90</v>
      </c>
      <c r="H7" s="25">
        <f>SUM(H11:H18)</f>
        <v>37.161000000000001</v>
      </c>
      <c r="I7" s="64">
        <f>SUM(I11:I18)</f>
        <v>30.099999999999998</v>
      </c>
      <c r="J7" s="69">
        <f>SUM(J11:J18)</f>
        <v>0</v>
      </c>
      <c r="K7" s="65">
        <f>SUM(K11:K18)</f>
        <v>0</v>
      </c>
      <c r="L7" s="65">
        <f>SUM(L11:L18)</f>
        <v>0</v>
      </c>
      <c r="M7" s="65">
        <f>SUM(M11:M18)</f>
        <v>14.7</v>
      </c>
      <c r="N7" s="65">
        <f>SUM(N11:N18)</f>
        <v>81.961000000000013</v>
      </c>
      <c r="O7" s="66">
        <f>SUM(O11:O18)</f>
        <v>4.7</v>
      </c>
      <c r="P7" s="13">
        <f>+N7-SUM(I7:M7)</f>
        <v>37.161000000000016</v>
      </c>
    </row>
    <row r="8" spans="1:19" ht="36" customHeight="1" thickTop="1" thickBot="1">
      <c r="A8" s="120"/>
      <c r="B8" s="63"/>
      <c r="C8" s="122" t="s">
        <v>13</v>
      </c>
      <c r="D8" s="124" t="s">
        <v>25</v>
      </c>
      <c r="E8" s="123" t="s">
        <v>14</v>
      </c>
      <c r="F8" s="125" t="s">
        <v>34</v>
      </c>
      <c r="G8" s="126" t="s">
        <v>15</v>
      </c>
      <c r="H8" s="127" t="s">
        <v>16</v>
      </c>
      <c r="I8" s="106" t="s">
        <v>37</v>
      </c>
      <c r="J8" s="106" t="s">
        <v>39</v>
      </c>
      <c r="K8" s="106" t="s">
        <v>38</v>
      </c>
      <c r="L8" s="108" t="s">
        <v>35</v>
      </c>
      <c r="M8" s="109"/>
      <c r="N8" s="118" t="s">
        <v>17</v>
      </c>
      <c r="O8" s="130" t="s">
        <v>18</v>
      </c>
      <c r="P8" s="117" t="s">
        <v>19</v>
      </c>
      <c r="R8" s="2"/>
    </row>
    <row r="9" spans="1:19" ht="36" customHeight="1" thickTop="1" thickBot="1">
      <c r="A9" s="121"/>
      <c r="B9" s="63" t="s">
        <v>12</v>
      </c>
      <c r="C9" s="123"/>
      <c r="D9" s="123"/>
      <c r="E9" s="123"/>
      <c r="F9" s="125"/>
      <c r="G9" s="126"/>
      <c r="H9" s="128"/>
      <c r="I9" s="107" t="s">
        <v>37</v>
      </c>
      <c r="J9" s="107"/>
      <c r="K9" s="107" t="s">
        <v>36</v>
      </c>
      <c r="L9" s="112" t="s">
        <v>23</v>
      </c>
      <c r="M9" s="115" t="s">
        <v>24</v>
      </c>
      <c r="N9" s="119"/>
      <c r="O9" s="131"/>
      <c r="P9" s="117"/>
      <c r="R9" s="2"/>
    </row>
    <row r="10" spans="1:19" ht="37.5" customHeight="1" thickTop="1" thickBot="1">
      <c r="A10" s="121"/>
      <c r="B10" s="54"/>
      <c r="C10" s="123"/>
      <c r="D10" s="123"/>
      <c r="E10" s="123"/>
      <c r="F10" s="125"/>
      <c r="G10" s="26" t="s">
        <v>20</v>
      </c>
      <c r="H10" s="129"/>
      <c r="I10" s="107"/>
      <c r="J10" s="107"/>
      <c r="K10" s="107"/>
      <c r="L10" s="113"/>
      <c r="M10" s="116"/>
      <c r="N10" s="119"/>
      <c r="O10" s="131"/>
      <c r="P10" s="117"/>
      <c r="R10" s="2"/>
    </row>
    <row r="11" spans="1:19" ht="30" customHeight="1" thickTop="1">
      <c r="A11" s="27">
        <v>1</v>
      </c>
      <c r="B11" s="46">
        <v>41746</v>
      </c>
      <c r="C11" s="28" t="s">
        <v>54</v>
      </c>
      <c r="D11" s="102" t="s">
        <v>55</v>
      </c>
      <c r="E11" s="100"/>
      <c r="F11" s="45" t="s">
        <v>56</v>
      </c>
      <c r="G11" s="97"/>
      <c r="H11" s="98"/>
      <c r="I11" s="70"/>
      <c r="J11" s="70"/>
      <c r="K11" s="33"/>
      <c r="L11" s="34"/>
      <c r="M11" s="36">
        <v>4.7</v>
      </c>
      <c r="N11" s="38">
        <f>SUM(H11:M11)</f>
        <v>4.7</v>
      </c>
      <c r="O11" s="42">
        <v>4.7</v>
      </c>
      <c r="P11" s="40"/>
      <c r="R11" s="2"/>
    </row>
    <row r="12" spans="1:19" ht="46.5" customHeight="1">
      <c r="A12" s="27">
        <v>2</v>
      </c>
      <c r="B12" s="46">
        <v>41746</v>
      </c>
      <c r="C12" s="28" t="s">
        <v>54</v>
      </c>
      <c r="D12" s="28" t="s">
        <v>46</v>
      </c>
      <c r="E12" s="68"/>
      <c r="F12" s="45" t="s">
        <v>56</v>
      </c>
      <c r="G12" s="97">
        <v>45</v>
      </c>
      <c r="H12" s="98">
        <f>G12*H5</f>
        <v>18.580500000000001</v>
      </c>
      <c r="I12" s="70"/>
      <c r="J12" s="70"/>
      <c r="K12" s="33"/>
      <c r="L12" s="34"/>
      <c r="M12" s="36"/>
      <c r="N12" s="38">
        <f t="shared" ref="N12:N18" si="0">SUM(H12:M12)</f>
        <v>18.580500000000001</v>
      </c>
      <c r="O12" s="42"/>
      <c r="P12" s="40"/>
      <c r="R12" s="2"/>
    </row>
    <row r="13" spans="1:19" ht="30" customHeight="1">
      <c r="A13" s="41">
        <v>3</v>
      </c>
      <c r="B13" s="46">
        <v>41746</v>
      </c>
      <c r="C13" s="28" t="s">
        <v>54</v>
      </c>
      <c r="D13" s="28" t="s">
        <v>57</v>
      </c>
      <c r="E13" s="68"/>
      <c r="F13" s="45" t="s">
        <v>56</v>
      </c>
      <c r="G13" s="97"/>
      <c r="H13" s="98"/>
      <c r="I13" s="70">
        <v>24.3</v>
      </c>
      <c r="J13" s="70"/>
      <c r="K13" s="33"/>
      <c r="L13" s="34"/>
      <c r="M13" s="36"/>
      <c r="N13" s="38">
        <f t="shared" si="0"/>
        <v>24.3</v>
      </c>
      <c r="O13" s="42"/>
      <c r="P13" s="40"/>
      <c r="R13" s="2"/>
    </row>
    <row r="14" spans="1:19" ht="30" customHeight="1">
      <c r="A14" s="27">
        <v>4</v>
      </c>
      <c r="B14" s="46">
        <v>41746</v>
      </c>
      <c r="C14" s="28" t="s">
        <v>54</v>
      </c>
      <c r="D14" s="28" t="s">
        <v>46</v>
      </c>
      <c r="E14" s="68"/>
      <c r="F14" s="45" t="s">
        <v>56</v>
      </c>
      <c r="G14" s="97">
        <v>45</v>
      </c>
      <c r="H14" s="98">
        <f>G14*H5</f>
        <v>18.580500000000001</v>
      </c>
      <c r="I14" s="70"/>
      <c r="J14" s="70"/>
      <c r="K14" s="33"/>
      <c r="L14" s="34"/>
      <c r="M14" s="36"/>
      <c r="N14" s="38">
        <f t="shared" si="0"/>
        <v>18.580500000000001</v>
      </c>
      <c r="O14" s="42"/>
      <c r="P14" s="40"/>
      <c r="R14" s="2"/>
    </row>
    <row r="15" spans="1:19" ht="30" customHeight="1">
      <c r="A15" s="41">
        <v>5</v>
      </c>
      <c r="B15" s="46">
        <v>41746</v>
      </c>
      <c r="C15" s="28" t="s">
        <v>54</v>
      </c>
      <c r="D15" s="28" t="s">
        <v>50</v>
      </c>
      <c r="E15" s="68"/>
      <c r="F15" s="45" t="s">
        <v>62</v>
      </c>
      <c r="G15" s="97"/>
      <c r="H15" s="98"/>
      <c r="I15" s="70"/>
      <c r="J15" s="70"/>
      <c r="K15" s="33"/>
      <c r="L15" s="34"/>
      <c r="M15" s="36">
        <v>10</v>
      </c>
      <c r="N15" s="38">
        <f t="shared" si="0"/>
        <v>10</v>
      </c>
      <c r="O15" s="42"/>
      <c r="P15" s="40"/>
      <c r="R15" s="2"/>
    </row>
    <row r="16" spans="1:19" ht="30" customHeight="1">
      <c r="A16" s="27">
        <v>6</v>
      </c>
      <c r="B16" s="46">
        <v>41746</v>
      </c>
      <c r="C16" s="28" t="s">
        <v>54</v>
      </c>
      <c r="D16" s="28" t="s">
        <v>63</v>
      </c>
      <c r="E16" s="68"/>
      <c r="F16" s="45" t="s">
        <v>56</v>
      </c>
      <c r="G16" s="97"/>
      <c r="H16" s="98"/>
      <c r="I16" s="36">
        <v>2.9</v>
      </c>
      <c r="J16" s="70"/>
      <c r="K16" s="33"/>
      <c r="L16" s="34"/>
      <c r="M16" s="36"/>
      <c r="N16" s="38">
        <f t="shared" si="0"/>
        <v>2.9</v>
      </c>
      <c r="O16" s="42"/>
      <c r="P16" s="40"/>
      <c r="R16" s="2"/>
    </row>
    <row r="17" spans="1:18" ht="30" customHeight="1">
      <c r="A17" s="41">
        <v>7</v>
      </c>
      <c r="B17" s="46">
        <v>41746</v>
      </c>
      <c r="C17" s="28" t="s">
        <v>54</v>
      </c>
      <c r="D17" s="28" t="s">
        <v>63</v>
      </c>
      <c r="E17" s="68"/>
      <c r="F17" s="45" t="s">
        <v>56</v>
      </c>
      <c r="G17" s="97"/>
      <c r="H17" s="98"/>
      <c r="I17" s="36">
        <v>2.9</v>
      </c>
      <c r="J17" s="70"/>
      <c r="K17" s="33"/>
      <c r="L17" s="34"/>
      <c r="M17" s="36"/>
      <c r="N17" s="38">
        <f t="shared" si="0"/>
        <v>2.9</v>
      </c>
      <c r="O17" s="42"/>
      <c r="P17" s="40"/>
      <c r="R17" s="2"/>
    </row>
    <row r="18" spans="1:18" ht="30" customHeight="1">
      <c r="A18" s="27">
        <v>8</v>
      </c>
      <c r="B18" s="46"/>
      <c r="C18" s="28"/>
      <c r="D18" s="28"/>
      <c r="E18" s="68"/>
      <c r="F18" s="45"/>
      <c r="G18" s="97"/>
      <c r="H18" s="98"/>
      <c r="I18" s="70"/>
      <c r="J18" s="70"/>
      <c r="K18" s="33"/>
      <c r="L18" s="34"/>
      <c r="M18" s="36"/>
      <c r="N18" s="38">
        <f t="shared" si="0"/>
        <v>0</v>
      </c>
      <c r="O18" s="42"/>
      <c r="P18" s="40"/>
      <c r="R18" s="2"/>
    </row>
    <row r="20" spans="1:18">
      <c r="A20" s="59"/>
      <c r="B20" s="60"/>
      <c r="C20" s="60"/>
      <c r="D20" s="60"/>
      <c r="E20" s="60"/>
      <c r="F20" s="60"/>
      <c r="G20" s="60"/>
      <c r="H20" s="60"/>
      <c r="I20" s="60"/>
      <c r="J20" s="99"/>
      <c r="K20" s="99"/>
      <c r="L20" s="60"/>
      <c r="M20" s="60"/>
      <c r="N20" s="60"/>
      <c r="O20" s="60"/>
      <c r="P20" s="99"/>
      <c r="Q20" s="3"/>
    </row>
    <row r="21" spans="1:18">
      <c r="A21" s="81"/>
      <c r="B21" s="82"/>
      <c r="C21" s="83"/>
      <c r="D21" s="84"/>
      <c r="E21" s="84"/>
      <c r="F21" s="85"/>
      <c r="G21" s="86"/>
      <c r="H21" s="87"/>
      <c r="I21" s="88"/>
      <c r="J21" s="99"/>
      <c r="K21" s="99"/>
      <c r="L21" s="88"/>
      <c r="M21" s="88"/>
      <c r="N21" s="89"/>
      <c r="O21" s="90"/>
      <c r="P21" s="99"/>
      <c r="Q21" s="3"/>
    </row>
    <row r="22" spans="1:18">
      <c r="A22" s="59"/>
      <c r="B22" s="75" t="s">
        <v>41</v>
      </c>
      <c r="C22" s="75"/>
      <c r="D22" s="75"/>
      <c r="E22" s="60"/>
      <c r="F22" s="60"/>
      <c r="G22" s="75" t="s">
        <v>43</v>
      </c>
      <c r="H22" s="75"/>
      <c r="I22" s="75"/>
      <c r="J22" s="99"/>
      <c r="K22" s="99"/>
      <c r="L22" s="75" t="s">
        <v>42</v>
      </c>
      <c r="M22" s="75"/>
      <c r="N22" s="75"/>
      <c r="O22" s="60"/>
      <c r="P22" s="99"/>
      <c r="Q22" s="3"/>
    </row>
    <row r="23" spans="1:18">
      <c r="A23" s="59"/>
      <c r="B23" s="60"/>
      <c r="C23" s="60"/>
      <c r="D23" s="60"/>
      <c r="E23" s="60"/>
      <c r="F23" s="60"/>
      <c r="G23" s="60"/>
      <c r="H23" s="60"/>
      <c r="I23" s="60"/>
      <c r="J23" s="99"/>
      <c r="K23" s="99"/>
      <c r="L23" s="60"/>
      <c r="M23" s="60"/>
      <c r="N23" s="60"/>
      <c r="O23" s="60"/>
      <c r="P23" s="99"/>
      <c r="Q23" s="3"/>
    </row>
    <row r="24" spans="1:18">
      <c r="A24" s="59"/>
      <c r="B24" s="60"/>
      <c r="C24" s="60"/>
      <c r="D24" s="60"/>
      <c r="E24" s="60"/>
      <c r="F24" s="60"/>
      <c r="G24" s="60"/>
      <c r="H24" s="60"/>
      <c r="I24" s="60"/>
      <c r="J24" s="99"/>
      <c r="K24" s="99"/>
      <c r="L24" s="60"/>
      <c r="M24" s="60"/>
      <c r="N24" s="60"/>
      <c r="O24" s="60"/>
      <c r="P24" s="99"/>
      <c r="Q2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decimal" operator="greaterThanOrEqual" allowBlank="1" showErrorMessage="1" errorTitle="Valore" error="Inserire un numero maggiore o uguale a 0 (zero)!" sqref="H21:M21 H11:J18 L11:M18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 F11:F18">
      <formula1>1</formula1>
      <formula2>0</formula2>
    </dataValidation>
    <dataValidation type="date" operator="greaterThanOrEqual" showErrorMessage="1" errorTitle="Data" error="Inserire una data superiore al 1/11/2000" sqref="B21 B11:B18">
      <formula1>36831</formula1>
      <formula2>0</formula2>
    </dataValidation>
    <dataValidation type="textLength" operator="greaterThan" allowBlank="1" sqref="C2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view="pageBreakPreview" zoomScale="50" zoomScaleSheetLayoutView="50" workbookViewId="0">
      <pane ySplit="5" topLeftCell="A6" activePane="bottomLeft" state="frozen"/>
      <selection pane="bottomLeft" activeCell="R11" sqref="R11:R1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4" t="s">
        <v>0</v>
      </c>
      <c r="C1" s="114"/>
      <c r="D1" s="105" t="s">
        <v>44</v>
      </c>
      <c r="E1" s="105"/>
      <c r="F1" s="50">
        <v>41730</v>
      </c>
      <c r="G1" s="49" t="s">
        <v>52</v>
      </c>
      <c r="L1" s="8" t="s">
        <v>31</v>
      </c>
      <c r="M1" s="3">
        <f>+P1-N7</f>
        <v>0</v>
      </c>
      <c r="N1" s="5" t="s">
        <v>1</v>
      </c>
      <c r="O1" s="6"/>
      <c r="P1" s="56">
        <f>SUM(H7:M7)</f>
        <v>23.25</v>
      </c>
      <c r="Q1" s="3" t="s">
        <v>28</v>
      </c>
      <c r="R1" s="101">
        <f>SUM(R11:R13,R16)</f>
        <v>28.6</v>
      </c>
    </row>
    <row r="2" spans="1:18" s="8" customFormat="1" ht="57.75" customHeight="1">
      <c r="A2" s="4"/>
      <c r="B2" s="104" t="s">
        <v>2</v>
      </c>
      <c r="C2" s="104"/>
      <c r="D2" s="105" t="s">
        <v>51</v>
      </c>
      <c r="E2" s="105"/>
      <c r="F2" s="9"/>
      <c r="G2" s="9"/>
      <c r="N2" s="10" t="s">
        <v>3</v>
      </c>
      <c r="O2" s="11"/>
      <c r="P2" s="12"/>
      <c r="Q2" s="3" t="s">
        <v>27</v>
      </c>
      <c r="R2" s="101"/>
    </row>
    <row r="3" spans="1:18" s="8" customFormat="1" ht="35.25" customHeight="1">
      <c r="A3" s="4"/>
      <c r="B3" s="104" t="s">
        <v>26</v>
      </c>
      <c r="C3" s="104"/>
      <c r="D3" s="105" t="s">
        <v>27</v>
      </c>
      <c r="E3" s="105"/>
      <c r="N3" s="10" t="s">
        <v>4</v>
      </c>
      <c r="O3" s="11"/>
      <c r="P3" s="61">
        <f>+O7</f>
        <v>23.25</v>
      </c>
      <c r="Q3" s="13"/>
      <c r="R3" s="101">
        <f>SUM(R11:R16)</f>
        <v>28.6</v>
      </c>
    </row>
    <row r="4" spans="1:18" s="8" customFormat="1" ht="35.25" customHeight="1" thickBot="1">
      <c r="A4" s="4"/>
      <c r="D4" s="14"/>
      <c r="E4" s="14"/>
      <c r="F4" s="10" t="s">
        <v>21</v>
      </c>
      <c r="G4" s="76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1"/>
    </row>
    <row r="5" spans="1:18" s="8" customFormat="1" ht="43.5" customHeight="1" thickTop="1" thickBot="1">
      <c r="A5" s="4"/>
      <c r="B5" s="19" t="s">
        <v>6</v>
      </c>
      <c r="C5" s="20"/>
      <c r="D5" s="58">
        <v>3</v>
      </c>
      <c r="E5" s="14"/>
      <c r="F5" s="10" t="s">
        <v>7</v>
      </c>
      <c r="G5" s="76">
        <v>1</v>
      </c>
      <c r="N5" s="103" t="s">
        <v>8</v>
      </c>
      <c r="O5" s="103"/>
      <c r="P5" s="57">
        <f>P1-P2-P3-P4</f>
        <v>0</v>
      </c>
      <c r="Q5" s="13"/>
      <c r="R5" s="101">
        <f>R1-R3</f>
        <v>0</v>
      </c>
    </row>
    <row r="6" spans="1:18" s="8" customFormat="1" ht="43.5" customHeight="1" thickTop="1" thickBot="1">
      <c r="A6" s="4"/>
      <c r="B6" s="55" t="s">
        <v>64</v>
      </c>
      <c r="C6" s="55"/>
      <c r="D6" s="14"/>
      <c r="E6" s="14"/>
      <c r="F6" s="10" t="s">
        <v>10</v>
      </c>
      <c r="G6" s="95">
        <v>1</v>
      </c>
      <c r="Q6" s="13"/>
    </row>
    <row r="7" spans="1:18" s="8" customFormat="1" ht="27" customHeight="1" thickTop="1" thickBot="1">
      <c r="A7" s="137" t="s">
        <v>30</v>
      </c>
      <c r="B7" s="138"/>
      <c r="C7" s="139"/>
      <c r="D7" s="142" t="s">
        <v>11</v>
      </c>
      <c r="E7" s="143"/>
      <c r="F7" s="143"/>
      <c r="G7" s="96">
        <f t="shared" ref="G7:O7" si="0">SUM(G11:G17)</f>
        <v>0</v>
      </c>
      <c r="H7" s="94">
        <f t="shared" si="0"/>
        <v>0</v>
      </c>
      <c r="I7" s="78">
        <f t="shared" si="0"/>
        <v>0</v>
      </c>
      <c r="J7" s="78">
        <f t="shared" si="0"/>
        <v>0</v>
      </c>
      <c r="K7" s="78">
        <f t="shared" si="0"/>
        <v>0</v>
      </c>
      <c r="L7" s="78">
        <f t="shared" si="0"/>
        <v>0</v>
      </c>
      <c r="M7" s="79">
        <f t="shared" si="0"/>
        <v>23.25</v>
      </c>
      <c r="N7" s="77">
        <f t="shared" si="0"/>
        <v>23.25</v>
      </c>
      <c r="O7" s="80">
        <f t="shared" si="0"/>
        <v>23.25</v>
      </c>
      <c r="P7" s="13">
        <f>+N7-SUM(H7:M7)</f>
        <v>0</v>
      </c>
    </row>
    <row r="8" spans="1:18" ht="36" customHeight="1" thickTop="1" thickBot="1">
      <c r="A8" s="121"/>
      <c r="B8" s="123" t="s">
        <v>12</v>
      </c>
      <c r="C8" s="123" t="s">
        <v>13</v>
      </c>
      <c r="D8" s="144" t="s">
        <v>25</v>
      </c>
      <c r="E8" s="123" t="s">
        <v>33</v>
      </c>
      <c r="F8" s="146" t="s">
        <v>32</v>
      </c>
      <c r="G8" s="147" t="s">
        <v>15</v>
      </c>
      <c r="H8" s="149" t="s">
        <v>16</v>
      </c>
      <c r="I8" s="107" t="s">
        <v>37</v>
      </c>
      <c r="J8" s="106" t="s">
        <v>39</v>
      </c>
      <c r="K8" s="106" t="s">
        <v>38</v>
      </c>
      <c r="L8" s="140" t="s">
        <v>22</v>
      </c>
      <c r="M8" s="141"/>
      <c r="N8" s="119" t="s">
        <v>17</v>
      </c>
      <c r="O8" s="131" t="s">
        <v>18</v>
      </c>
      <c r="P8" s="117" t="s">
        <v>19</v>
      </c>
      <c r="Q8" s="2"/>
      <c r="R8" s="132" t="s">
        <v>40</v>
      </c>
    </row>
    <row r="9" spans="1:18" ht="36" customHeight="1" thickTop="1" thickBot="1">
      <c r="A9" s="121"/>
      <c r="B9" s="123" t="s">
        <v>12</v>
      </c>
      <c r="C9" s="123"/>
      <c r="D9" s="145"/>
      <c r="E9" s="123"/>
      <c r="F9" s="146"/>
      <c r="G9" s="148"/>
      <c r="H9" s="149" t="s">
        <v>37</v>
      </c>
      <c r="I9" s="107" t="s">
        <v>37</v>
      </c>
      <c r="J9" s="107"/>
      <c r="K9" s="107" t="s">
        <v>36</v>
      </c>
      <c r="L9" s="112" t="s">
        <v>23</v>
      </c>
      <c r="M9" s="136" t="s">
        <v>24</v>
      </c>
      <c r="N9" s="119"/>
      <c r="O9" s="131"/>
      <c r="P9" s="117"/>
      <c r="Q9" s="2"/>
      <c r="R9" s="133"/>
    </row>
    <row r="10" spans="1:18" ht="37.5" customHeight="1" thickTop="1" thickBot="1">
      <c r="A10" s="121"/>
      <c r="B10" s="123"/>
      <c r="C10" s="123"/>
      <c r="D10" s="145"/>
      <c r="E10" s="123"/>
      <c r="F10" s="146"/>
      <c r="G10" s="93" t="s">
        <v>20</v>
      </c>
      <c r="H10" s="149"/>
      <c r="I10" s="107"/>
      <c r="J10" s="107"/>
      <c r="K10" s="107"/>
      <c r="L10" s="135"/>
      <c r="M10" s="116"/>
      <c r="N10" s="119"/>
      <c r="O10" s="131"/>
      <c r="P10" s="117"/>
      <c r="Q10" s="2"/>
      <c r="R10" s="134"/>
    </row>
    <row r="11" spans="1:18" ht="30" customHeight="1" thickTop="1">
      <c r="A11" s="27">
        <v>1</v>
      </c>
      <c r="B11" s="46">
        <v>41746</v>
      </c>
      <c r="C11" s="28" t="s">
        <v>54</v>
      </c>
      <c r="D11" s="29" t="s">
        <v>60</v>
      </c>
      <c r="E11" s="29" t="s">
        <v>58</v>
      </c>
      <c r="F11" s="30" t="s">
        <v>59</v>
      </c>
      <c r="G11" s="92"/>
      <c r="H11" s="32"/>
      <c r="I11" s="33"/>
      <c r="J11" s="34"/>
      <c r="K11" s="67"/>
      <c r="L11" s="67"/>
      <c r="M11" s="37">
        <v>6.75</v>
      </c>
      <c r="N11" s="38">
        <f>SUM(H11:M11)</f>
        <v>6.75</v>
      </c>
      <c r="O11" s="39">
        <v>6.75</v>
      </c>
      <c r="P11" s="40"/>
      <c r="Q11" s="2"/>
      <c r="R11" s="71">
        <v>8.3000000000000007</v>
      </c>
    </row>
    <row r="12" spans="1:18" ht="30" customHeight="1">
      <c r="A12" s="41">
        <v>2</v>
      </c>
      <c r="B12" s="46">
        <v>41746</v>
      </c>
      <c r="C12" s="28" t="s">
        <v>54</v>
      </c>
      <c r="D12" s="29" t="s">
        <v>61</v>
      </c>
      <c r="E12" s="29" t="s">
        <v>58</v>
      </c>
      <c r="F12" s="30" t="s">
        <v>59</v>
      </c>
      <c r="G12" s="31"/>
      <c r="H12" s="32"/>
      <c r="I12" s="33"/>
      <c r="J12" s="34"/>
      <c r="K12" s="67"/>
      <c r="L12" s="36"/>
      <c r="M12" s="37">
        <v>2.65</v>
      </c>
      <c r="N12" s="38">
        <f>SUM(H12:M12)</f>
        <v>2.65</v>
      </c>
      <c r="O12" s="42">
        <v>2.65</v>
      </c>
      <c r="P12" s="40"/>
      <c r="Q12" s="2"/>
      <c r="R12" s="71">
        <v>3.26</v>
      </c>
    </row>
    <row r="13" spans="1:18" ht="30" customHeight="1">
      <c r="A13" s="41">
        <v>3</v>
      </c>
      <c r="B13" s="46">
        <v>41746</v>
      </c>
      <c r="C13" s="28" t="s">
        <v>54</v>
      </c>
      <c r="D13" s="29" t="s">
        <v>45</v>
      </c>
      <c r="E13" s="29" t="s">
        <v>58</v>
      </c>
      <c r="F13" s="30" t="s">
        <v>59</v>
      </c>
      <c r="G13" s="31"/>
      <c r="H13" s="32"/>
      <c r="I13" s="33"/>
      <c r="J13" s="34"/>
      <c r="K13" s="67"/>
      <c r="L13" s="36"/>
      <c r="M13" s="37">
        <v>13.85</v>
      </c>
      <c r="N13" s="38">
        <f t="shared" ref="N13" si="1">SUM(H13:M13)</f>
        <v>13.85</v>
      </c>
      <c r="O13" s="42">
        <v>13.85</v>
      </c>
      <c r="P13" s="40" t="str">
        <f t="shared" ref="P13" si="2">IF(F13="Milano","X","")</f>
        <v/>
      </c>
      <c r="Q13" s="2"/>
      <c r="R13" s="72">
        <v>17.04</v>
      </c>
    </row>
    <row r="14" spans="1:18" ht="30" customHeight="1">
      <c r="A14" s="41">
        <v>4</v>
      </c>
      <c r="B14" s="46"/>
      <c r="C14" s="28"/>
      <c r="D14" s="29"/>
      <c r="E14" s="29"/>
      <c r="F14" s="30"/>
      <c r="G14" s="31"/>
      <c r="H14" s="32"/>
      <c r="I14" s="33"/>
      <c r="J14" s="34"/>
      <c r="K14" s="67"/>
      <c r="L14" s="36"/>
      <c r="M14" s="37"/>
      <c r="N14" s="38">
        <f t="shared" ref="N14" si="3">SUM(H14:M14)</f>
        <v>0</v>
      </c>
      <c r="O14" s="42"/>
      <c r="P14" s="40" t="str">
        <f t="shared" ref="P14" si="4">IF(F14="Milano","X","")</f>
        <v/>
      </c>
      <c r="Q14" s="2"/>
      <c r="R14" s="74"/>
    </row>
    <row r="15" spans="1:18" ht="30" customHeight="1">
      <c r="A15" s="41">
        <v>5</v>
      </c>
      <c r="B15" s="46"/>
      <c r="C15" s="28"/>
      <c r="D15" s="29"/>
      <c r="E15" s="29"/>
      <c r="F15" s="30"/>
      <c r="G15" s="31"/>
      <c r="H15" s="32"/>
      <c r="I15" s="33"/>
      <c r="J15" s="34"/>
      <c r="K15" s="67"/>
      <c r="L15" s="36"/>
      <c r="M15" s="37"/>
      <c r="N15" s="38">
        <f t="shared" ref="N15" si="5">SUM(H15:M15)</f>
        <v>0</v>
      </c>
      <c r="O15" s="42"/>
      <c r="P15" s="40" t="str">
        <f t="shared" ref="P15" si="6">IF(F15="Milano","X","")</f>
        <v/>
      </c>
      <c r="Q15" s="2"/>
      <c r="R15" s="74"/>
    </row>
    <row r="16" spans="1:18" ht="30" customHeight="1">
      <c r="A16" s="41">
        <v>6</v>
      </c>
      <c r="B16" s="46"/>
      <c r="C16" s="28"/>
      <c r="D16" s="29"/>
      <c r="E16" s="29"/>
      <c r="F16" s="30"/>
      <c r="G16" s="31"/>
      <c r="H16" s="32"/>
      <c r="I16" s="33"/>
      <c r="J16" s="34"/>
      <c r="K16" s="67"/>
      <c r="L16" s="36"/>
      <c r="M16" s="37"/>
      <c r="N16" s="38">
        <f t="shared" ref="N16" si="7">SUM(H16:M16)</f>
        <v>0</v>
      </c>
      <c r="O16" s="42"/>
      <c r="P16" s="40"/>
      <c r="Q16" s="2"/>
      <c r="R16" s="73"/>
    </row>
    <row r="17" spans="1:18" ht="30" customHeight="1">
      <c r="A17" s="41">
        <v>7</v>
      </c>
      <c r="B17" s="46"/>
      <c r="C17" s="43"/>
      <c r="D17" s="48"/>
      <c r="E17" s="44"/>
      <c r="F17" s="45"/>
      <c r="G17" s="31"/>
      <c r="H17" s="32"/>
      <c r="I17" s="47"/>
      <c r="J17" s="35"/>
      <c r="K17" s="36"/>
      <c r="L17" s="36"/>
      <c r="M17" s="37"/>
      <c r="N17" s="38">
        <f t="shared" ref="N17" si="8">SUM(H17:M17)</f>
        <v>0</v>
      </c>
      <c r="O17" s="42"/>
      <c r="P17" s="40"/>
      <c r="Q17" s="2"/>
      <c r="R17" s="73"/>
    </row>
    <row r="18" spans="1:18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8">
      <c r="A19" s="81"/>
      <c r="B19" s="82"/>
      <c r="C19" s="83"/>
      <c r="D19" s="84"/>
      <c r="E19" s="84"/>
      <c r="F19" s="85"/>
      <c r="G19" s="86"/>
      <c r="H19" s="87"/>
      <c r="I19" s="88"/>
      <c r="J19" s="88"/>
      <c r="K19" s="88"/>
      <c r="L19" s="88"/>
      <c r="M19" s="88"/>
      <c r="N19" s="89"/>
      <c r="O19" s="90"/>
      <c r="P19" s="91"/>
    </row>
    <row r="20" spans="1:18">
      <c r="A20" s="59"/>
      <c r="B20" s="75" t="s">
        <v>41</v>
      </c>
      <c r="C20" s="75"/>
      <c r="D20" s="75"/>
      <c r="E20" s="60"/>
      <c r="F20" s="60"/>
      <c r="G20" s="75" t="s">
        <v>43</v>
      </c>
      <c r="H20" s="75"/>
      <c r="I20" s="75"/>
      <c r="J20" s="60"/>
      <c r="K20" s="60"/>
      <c r="L20" s="75" t="s">
        <v>42</v>
      </c>
      <c r="M20" s="75"/>
      <c r="N20" s="75"/>
      <c r="O20" s="60"/>
      <c r="P20" s="91"/>
    </row>
    <row r="21" spans="1:18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91"/>
    </row>
    <row r="22" spans="1:18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19 C17">
      <formula1>1</formula1>
      <formula2>0</formula2>
    </dataValidation>
    <dataValidation type="date" operator="greaterThanOrEqual" showErrorMessage="1" errorTitle="Data" error="Inserire una data superiore al 1/11/2000" sqref="B19 B11:B17">
      <formula1>36831</formula1>
      <formula2>0</formula2>
    </dataValidation>
    <dataValidation type="textLength" operator="greaterThan" sqref="F19 F17">
      <formula1>1</formula1>
      <formula2>0</formula2>
    </dataValidation>
    <dataValidation type="textLength" operator="greaterThan" allowBlank="1" showErrorMessage="1" sqref="D19:E19 D17:E17">
      <formula1>1</formula1>
      <formula2>0</formula2>
    </dataValidation>
    <dataValidation type="whole" operator="greaterThanOrEqual" allowBlank="1" showErrorMessage="1" errorTitle="Valore" error="Inserire un numero maggiore o uguale a 0 (zero)!" sqref="N19 N11:N17">
      <formula1>0</formula1>
      <formula2>0</formula2>
    </dataValidation>
    <dataValidation type="decimal" operator="greaterThanOrEqual" allowBlank="1" showErrorMessage="1" errorTitle="Valore" error="Inserire un numero maggiore o uguale a 0 (zero)!" sqref="H19:M19 H17:M17 J13:L16 H12:H16 H11:I11 J11:M1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GBP</vt:lpstr>
      <vt:lpstr>'Nota Spese GBP'!Print_Area</vt:lpstr>
      <vt:lpstr>'Nota Spese Italia'!Print_Area</vt:lpstr>
      <vt:lpstr>'Nota Spese GBP'!Print_Titles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2014-04-30T13:54:23Z</cp:lastPrinted>
  <dcterms:created xsi:type="dcterms:W3CDTF">2007-03-06T14:42:56Z</dcterms:created>
  <dcterms:modified xsi:type="dcterms:W3CDTF">2014-04-30T14:12:22Z</dcterms:modified>
</cp:coreProperties>
</file>