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</sheets>
  <definedNames>
    <definedName name="_xlnm.Print_Area" localSheetId="0">'Nota Spese Italia'!$A$1:$S$95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3" i="3"/>
  <c r="R1"/>
  <c r="N34" i="1"/>
  <c r="N35"/>
  <c r="N37" l="1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19" l="1"/>
  <c r="R5" i="3"/>
  <c r="N20" i="1"/>
  <c r="N21"/>
  <c r="N17"/>
  <c r="N18"/>
  <c r="N15"/>
  <c r="N16"/>
  <c r="N30"/>
  <c r="N29"/>
  <c r="N28"/>
  <c r="N27"/>
  <c r="N26"/>
  <c r="N25"/>
  <c r="N24"/>
  <c r="P11"/>
  <c r="N12" i="3"/>
  <c r="N11"/>
  <c r="O7"/>
  <c r="P3" s="1"/>
  <c r="M7"/>
  <c r="L7"/>
  <c r="J7"/>
  <c r="I7"/>
  <c r="G7" i="1"/>
  <c r="O7"/>
  <c r="P3" s="1"/>
  <c r="M7"/>
  <c r="L7"/>
  <c r="K7"/>
  <c r="P1" s="1"/>
  <c r="J7"/>
  <c r="I7"/>
  <c r="N11"/>
  <c r="K7" i="3"/>
  <c r="G7"/>
  <c r="N13" i="1"/>
  <c r="H89"/>
  <c r="N89"/>
  <c r="H88"/>
  <c r="N86"/>
  <c r="P89"/>
  <c r="P88"/>
  <c r="N88"/>
  <c r="P87"/>
  <c r="N87"/>
  <c r="P86"/>
  <c r="H19" i="3"/>
  <c r="H7" s="1"/>
  <c r="H20"/>
  <c r="N20" s="1"/>
  <c r="H7" i="1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N36"/>
  <c r="N33"/>
  <c r="N32"/>
  <c r="N31"/>
  <c r="N23"/>
  <c r="N22"/>
  <c r="N14"/>
  <c r="N12"/>
  <c r="P20" i="3"/>
  <c r="P19"/>
  <c r="N19"/>
  <c r="P18"/>
  <c r="N18"/>
  <c r="P17"/>
  <c r="N17"/>
  <c r="N16"/>
  <c r="N15"/>
  <c r="N14"/>
  <c r="N13"/>
  <c r="N7" l="1"/>
  <c r="P7" s="1"/>
  <c r="N7" i="1"/>
  <c r="P7" s="1"/>
  <c r="P1" i="3"/>
  <c r="P5" s="1"/>
  <c r="P5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<sst xmlns="http://schemas.openxmlformats.org/spreadsheetml/2006/main" count="205" uniqueCount="57">
  <si>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</si>
  <si>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</si>
  <si>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</si>
  <si>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</si>
  <si>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</si>
  <si>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</si>
  <si>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</si>
  <si>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</si>
  <si>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</si>
  <si>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</si>
  <si>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</si>
  <si>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</si>
  <si>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</si>
  <si>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</si>
  <si>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</si>
  <si>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</si>
  <si>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</si>
  <si>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</si>
  <si>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</si>
  <si>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</si>
  <si>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</si>
  <si>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</si>
  <si>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</si>
  <si>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</si>
  <si>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</si>
  <si>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</si>
  <si>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</si>
  <si>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</si>
  <si>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</si>
  <si>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</si>
  <si>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</si>
  <si>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</si>
  <si>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</si>
  <si>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</si>
  <si>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</si>
  <si>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</si>
  <si>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</si>
  <si>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</si>
  <si>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</si>
  <si>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</si>
  <si>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</si>
  <si>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</si>
  <si>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</si>
  <si>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</si>
  <si>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</si>
  <si>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</si>
  <si>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</si>
  <si>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</si>
  <si>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Vitto</t>
  </si>
  <si>
    <t>Varie</t>
  </si>
  <si>
    <t>CartaSì</t>
  </si>
  <si>
    <t>Amazon</t>
  </si>
  <si>
    <t>03_01</t>
  </si>
  <si>
    <t>03_02</t>
  </si>
  <si>
    <t>UCG</t>
  </si>
  <si>
    <t>Enom</t>
  </si>
  <si>
    <t>iTunes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</si>
</sst>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1" fontId="1" fillId="0" borderId="22" xfId="0" applyNumberFormat="1" applyFont="1" applyBorder="1" applyAlignment="1" applyProtection="1">
      <alignment horizontal="right"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5"/>
  <sheetViews>
    <sheetView tabSelected="1" view="pageBreakPreview" zoomScale="50" zoomScaleSheetLayoutView="50" workbookViewId="0">
      <pane ySplit="5" topLeftCell="A6" activePane="bottomLeft" state="frozen"/>
      <selection pane="bottomLeft" activeCell="J86" sqref="J86:J88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44</v>
      </c>
      <c r="F1" s="131"/>
      <c r="G1" s="51">
        <v>41699</v>
      </c>
      <c r="H1" s="50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651.06000000000006</v>
      </c>
      <c r="Q1" s="110"/>
    </row>
    <row r="2" spans="1:19" s="8" customFormat="1" ht="35.25" customHeight="1">
      <c r="A2" s="4"/>
      <c r="B2" s="132" t="s">
        <v>2</v>
      </c>
      <c r="C2" s="132"/>
      <c r="D2" s="132"/>
      <c r="E2" s="131"/>
      <c r="F2" s="131"/>
      <c r="G2" s="9"/>
      <c r="H2" s="9"/>
      <c r="N2" s="10" t="s">
        <v>3</v>
      </c>
      <c r="O2" s="11"/>
      <c r="P2" s="12"/>
      <c r="Q2" s="110"/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402.65999999999997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31</v>
      </c>
      <c r="F5" s="14"/>
      <c r="G5" s="10" t="s">
        <v>7</v>
      </c>
      <c r="H5" s="21">
        <v>1.1100000000000001</v>
      </c>
      <c r="N5" s="135" t="s">
        <v>8</v>
      </c>
      <c r="O5" s="135"/>
      <c r="P5" s="22">
        <f>P1-P2-P3-P4</f>
        <v>248.40000000000009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8" t="s">
        <v>11</v>
      </c>
      <c r="F7" s="139"/>
      <c r="G7" s="25">
        <f t="shared" ref="G7:O7" si="0">SUM(G11:G89)</f>
        <v>0</v>
      </c>
      <c r="H7" s="25">
        <f t="shared" si="0"/>
        <v>0</v>
      </c>
      <c r="I7" s="65">
        <f t="shared" si="0"/>
        <v>0</v>
      </c>
      <c r="J7" s="71">
        <f t="shared" si="0"/>
        <v>174.7</v>
      </c>
      <c r="K7" s="66">
        <f t="shared" si="0"/>
        <v>160.66</v>
      </c>
      <c r="L7" s="66">
        <f t="shared" si="0"/>
        <v>290</v>
      </c>
      <c r="M7" s="66">
        <f t="shared" si="0"/>
        <v>25.7</v>
      </c>
      <c r="N7" s="66">
        <f t="shared" si="0"/>
        <v>651.06000000000006</v>
      </c>
      <c r="O7" s="67">
        <f t="shared" si="0"/>
        <v>402.65999999999997</v>
      </c>
      <c r="P7" s="13">
        <f>+N7-SUM(I7:M7)</f>
        <v>0</v>
      </c>
    </row>
    <row r="8" spans="1:19" ht="36" customHeight="1" thickTop="1" thickBot="1">
      <c r="A8" s="116"/>
      <c r="B8" s="64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64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55"/>
      <c r="C10" s="119"/>
      <c r="D10" s="119"/>
      <c r="E10" s="119"/>
      <c r="F10" s="121"/>
      <c r="G10" s="26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7">
        <v>1</v>
      </c>
      <c r="B11" s="47">
        <v>41724</v>
      </c>
      <c r="C11" s="106" t="s">
        <v>46</v>
      </c>
      <c r="D11" s="29" t="s">
        <v>48</v>
      </c>
      <c r="E11" s="69"/>
      <c r="F11" s="69"/>
      <c r="G11" s="98"/>
      <c r="H11" s="104"/>
      <c r="I11" s="72"/>
      <c r="J11" s="72"/>
      <c r="K11" s="34"/>
      <c r="L11" s="35"/>
      <c r="M11" s="37">
        <v>1.9</v>
      </c>
      <c r="N11" s="39">
        <f>SUM(H11:M11)</f>
        <v>1.9</v>
      </c>
      <c r="O11" s="40"/>
      <c r="P11" s="41" t="str">
        <f t="shared" ref="P11:P84" si="1">IF($F11="Milano","X","")</f>
        <v/>
      </c>
      <c r="R11" s="2"/>
    </row>
    <row r="12" spans="1:19" ht="30" customHeight="1">
      <c r="A12" s="42">
        <v>2</v>
      </c>
      <c r="B12" s="47">
        <v>41724</v>
      </c>
      <c r="C12" s="106" t="s">
        <v>46</v>
      </c>
      <c r="D12" s="44" t="s">
        <v>48</v>
      </c>
      <c r="E12" s="69"/>
      <c r="F12" s="69"/>
      <c r="G12" s="99"/>
      <c r="H12" s="104"/>
      <c r="I12" s="72"/>
      <c r="J12" s="72"/>
      <c r="K12" s="34"/>
      <c r="L12" s="35"/>
      <c r="M12" s="37">
        <v>2.5</v>
      </c>
      <c r="N12" s="39">
        <f>SUM(H12:M12)</f>
        <v>2.5</v>
      </c>
      <c r="O12" s="43"/>
      <c r="P12" s="41"/>
      <c r="R12" s="2"/>
    </row>
    <row r="13" spans="1:19" ht="30" customHeight="1">
      <c r="A13" s="42">
        <v>3</v>
      </c>
      <c r="B13" s="28">
        <v>41724</v>
      </c>
      <c r="C13" s="106" t="s">
        <v>46</v>
      </c>
      <c r="D13" s="29" t="s">
        <v>48</v>
      </c>
      <c r="E13" s="69"/>
      <c r="F13" s="69"/>
      <c r="G13" s="99"/>
      <c r="H13" s="104"/>
      <c r="I13" s="72"/>
      <c r="J13" s="72"/>
      <c r="K13" s="34"/>
      <c r="L13" s="35"/>
      <c r="M13" s="37">
        <v>1.8</v>
      </c>
      <c r="N13" s="39">
        <f>SUM(H13:M13)</f>
        <v>1.8</v>
      </c>
      <c r="O13" s="43"/>
      <c r="P13" s="41"/>
      <c r="R13" s="2"/>
    </row>
    <row r="14" spans="1:19" ht="30" customHeight="1">
      <c r="A14" s="42">
        <v>4</v>
      </c>
      <c r="B14" s="28">
        <v>41724</v>
      </c>
      <c r="C14" s="106" t="s">
        <v>46</v>
      </c>
      <c r="D14" s="29" t="s">
        <v>48</v>
      </c>
      <c r="E14" s="69"/>
      <c r="F14" s="69"/>
      <c r="G14" s="99"/>
      <c r="H14" s="104"/>
      <c r="I14" s="72"/>
      <c r="J14" s="72"/>
      <c r="K14" s="34"/>
      <c r="L14" s="35"/>
      <c r="M14" s="37">
        <v>0.8</v>
      </c>
      <c r="N14" s="39">
        <f>SUM(H14:M14)</f>
        <v>0.8</v>
      </c>
      <c r="O14" s="43"/>
      <c r="P14" s="41"/>
      <c r="R14" s="2"/>
    </row>
    <row r="15" spans="1:19" ht="30" customHeight="1">
      <c r="A15" s="42">
        <v>5</v>
      </c>
      <c r="B15" s="28">
        <v>41724</v>
      </c>
      <c r="C15" s="106" t="s">
        <v>46</v>
      </c>
      <c r="D15" s="29" t="s">
        <v>48</v>
      </c>
      <c r="E15" s="69"/>
      <c r="F15" s="69"/>
      <c r="G15" s="99"/>
      <c r="H15" s="104"/>
      <c r="I15" s="72"/>
      <c r="J15" s="72"/>
      <c r="K15" s="34"/>
      <c r="L15" s="35"/>
      <c r="M15" s="37">
        <v>4.5</v>
      </c>
      <c r="N15" s="39">
        <f>SUM(H15:M15)</f>
        <v>4.5</v>
      </c>
      <c r="O15" s="43"/>
      <c r="P15" s="41"/>
      <c r="R15" s="2"/>
    </row>
    <row r="16" spans="1:19" ht="30" customHeight="1">
      <c r="A16" s="42">
        <v>6</v>
      </c>
      <c r="B16" s="28">
        <v>41724</v>
      </c>
      <c r="C16" s="106" t="s">
        <v>46</v>
      </c>
      <c r="D16" s="29" t="s">
        <v>48</v>
      </c>
      <c r="E16" s="69"/>
      <c r="F16" s="69"/>
      <c r="G16" s="99"/>
      <c r="H16" s="104"/>
      <c r="I16" s="72"/>
      <c r="J16" s="72"/>
      <c r="K16" s="34"/>
      <c r="L16" s="35"/>
      <c r="M16" s="37">
        <v>4</v>
      </c>
      <c r="N16" s="39">
        <f t="shared" ref="N16" si="2">SUM(H16:M16)</f>
        <v>4</v>
      </c>
      <c r="O16" s="43"/>
      <c r="P16" s="41"/>
      <c r="R16" s="2"/>
    </row>
    <row r="17" spans="1:18" ht="30" customHeight="1">
      <c r="A17" s="42">
        <v>7</v>
      </c>
      <c r="B17" s="28">
        <v>41724</v>
      </c>
      <c r="C17" s="106" t="s">
        <v>46</v>
      </c>
      <c r="D17" s="29" t="s">
        <v>48</v>
      </c>
      <c r="E17" s="69"/>
      <c r="F17" s="69"/>
      <c r="G17" s="99"/>
      <c r="H17" s="104"/>
      <c r="I17" s="72"/>
      <c r="J17" s="72"/>
      <c r="K17" s="34"/>
      <c r="L17" s="35"/>
      <c r="M17" s="37">
        <v>3</v>
      </c>
      <c r="N17" s="39">
        <f t="shared" ref="N17:N18" si="3">SUM(H17:M17)</f>
        <v>3</v>
      </c>
      <c r="O17" s="43"/>
      <c r="P17" s="41"/>
      <c r="R17" s="2"/>
    </row>
    <row r="18" spans="1:18" ht="30" customHeight="1">
      <c r="A18" s="42">
        <v>8</v>
      </c>
      <c r="B18" s="28">
        <v>41724</v>
      </c>
      <c r="C18" s="106" t="s">
        <v>46</v>
      </c>
      <c r="D18" s="29" t="s">
        <v>48</v>
      </c>
      <c r="E18" s="69"/>
      <c r="F18" s="69"/>
      <c r="G18" s="99"/>
      <c r="H18" s="104"/>
      <c r="I18" s="72"/>
      <c r="J18" s="72"/>
      <c r="K18" s="34"/>
      <c r="L18" s="35"/>
      <c r="M18" s="37">
        <v>3</v>
      </c>
      <c r="N18" s="39">
        <f t="shared" si="3"/>
        <v>3</v>
      </c>
      <c r="O18" s="43"/>
      <c r="P18" s="41"/>
      <c r="R18" s="2"/>
    </row>
    <row r="19" spans="1:18" ht="30" customHeight="1">
      <c r="A19" s="42">
        <v>9</v>
      </c>
      <c r="B19" s="28">
        <v>41711</v>
      </c>
      <c r="C19" s="106" t="s">
        <v>46</v>
      </c>
      <c r="D19" s="29" t="s">
        <v>47</v>
      </c>
      <c r="E19" s="69"/>
      <c r="F19" s="69"/>
      <c r="G19" s="99"/>
      <c r="H19" s="104"/>
      <c r="I19" s="72"/>
      <c r="J19" s="72">
        <v>8.5</v>
      </c>
      <c r="K19" s="34"/>
      <c r="L19" s="35"/>
      <c r="M19" s="37"/>
      <c r="N19" s="39">
        <f t="shared" ref="N19:N84" si="4">SUM(H19:M19)</f>
        <v>8.5</v>
      </c>
      <c r="O19" s="43"/>
      <c r="P19" s="41"/>
      <c r="R19" s="2"/>
    </row>
    <row r="20" spans="1:18" ht="30" customHeight="1">
      <c r="A20" s="42">
        <v>10</v>
      </c>
      <c r="B20" s="28">
        <v>41710</v>
      </c>
      <c r="C20" s="106" t="s">
        <v>46</v>
      </c>
      <c r="D20" s="29" t="s">
        <v>47</v>
      </c>
      <c r="E20" s="69"/>
      <c r="F20" s="69"/>
      <c r="G20" s="99"/>
      <c r="H20" s="104"/>
      <c r="I20" s="72"/>
      <c r="J20" s="72">
        <v>9.4</v>
      </c>
      <c r="K20" s="34"/>
      <c r="L20" s="35"/>
      <c r="M20" s="37"/>
      <c r="N20" s="39">
        <f t="shared" si="4"/>
        <v>9.4</v>
      </c>
      <c r="O20" s="43"/>
      <c r="P20" s="41"/>
      <c r="R20" s="2"/>
    </row>
    <row r="21" spans="1:18" ht="30" customHeight="1">
      <c r="A21" s="42">
        <v>11</v>
      </c>
      <c r="B21" s="28">
        <v>41709</v>
      </c>
      <c r="C21" s="106" t="s">
        <v>46</v>
      </c>
      <c r="D21" s="29" t="s">
        <v>47</v>
      </c>
      <c r="E21" s="69"/>
      <c r="F21" s="69"/>
      <c r="G21" s="99"/>
      <c r="H21" s="104"/>
      <c r="I21" s="72"/>
      <c r="J21" s="72">
        <v>8</v>
      </c>
      <c r="K21" s="34"/>
      <c r="L21" s="35"/>
      <c r="M21" s="37"/>
      <c r="N21" s="39">
        <f t="shared" si="4"/>
        <v>8</v>
      </c>
      <c r="O21" s="43"/>
      <c r="P21" s="41"/>
      <c r="R21" s="2"/>
    </row>
    <row r="22" spans="1:18" ht="30" customHeight="1">
      <c r="A22" s="42">
        <v>12</v>
      </c>
      <c r="B22" s="28">
        <v>41704</v>
      </c>
      <c r="C22" s="29" t="s">
        <v>46</v>
      </c>
      <c r="D22" s="44" t="s">
        <v>47</v>
      </c>
      <c r="E22" s="69"/>
      <c r="F22" s="69"/>
      <c r="G22" s="100"/>
      <c r="H22" s="104"/>
      <c r="I22" s="72"/>
      <c r="J22" s="72">
        <v>10</v>
      </c>
      <c r="K22" s="34"/>
      <c r="L22" s="35"/>
      <c r="M22" s="35"/>
      <c r="N22" s="39">
        <f t="shared" si="4"/>
        <v>10</v>
      </c>
      <c r="O22" s="43"/>
      <c r="P22" s="41"/>
      <c r="R22" s="2"/>
    </row>
    <row r="23" spans="1:18" ht="30" customHeight="1">
      <c r="A23" s="42">
        <v>13</v>
      </c>
      <c r="B23" s="28">
        <v>41705</v>
      </c>
      <c r="C23" s="29" t="s">
        <v>46</v>
      </c>
      <c r="D23" s="44" t="s">
        <v>47</v>
      </c>
      <c r="E23" s="69"/>
      <c r="F23" s="69"/>
      <c r="G23" s="100"/>
      <c r="H23" s="104"/>
      <c r="I23" s="72"/>
      <c r="J23" s="72">
        <v>9.6999999999999993</v>
      </c>
      <c r="K23" s="34"/>
      <c r="L23" s="35"/>
      <c r="M23" s="35"/>
      <c r="N23" s="39">
        <f t="shared" si="4"/>
        <v>9.6999999999999993</v>
      </c>
      <c r="O23" s="43"/>
      <c r="P23" s="41"/>
      <c r="R23" s="2"/>
    </row>
    <row r="24" spans="1:18" ht="30" customHeight="1">
      <c r="A24" s="42">
        <v>14</v>
      </c>
      <c r="B24" s="28">
        <v>41705</v>
      </c>
      <c r="C24" s="29" t="s">
        <v>46</v>
      </c>
      <c r="D24" s="44" t="s">
        <v>47</v>
      </c>
      <c r="E24" s="69"/>
      <c r="F24" s="69"/>
      <c r="G24" s="100"/>
      <c r="H24" s="104"/>
      <c r="I24" s="72"/>
      <c r="J24" s="72">
        <v>8.1999999999999993</v>
      </c>
      <c r="K24" s="34"/>
      <c r="L24" s="35"/>
      <c r="M24" s="35"/>
      <c r="N24" s="39">
        <f t="shared" ref="N24:N30" si="5">SUM(H24:M24)</f>
        <v>8.1999999999999993</v>
      </c>
      <c r="O24" s="43"/>
      <c r="P24" s="41"/>
      <c r="R24" s="2"/>
    </row>
    <row r="25" spans="1:18" ht="30" customHeight="1">
      <c r="A25" s="42">
        <v>15</v>
      </c>
      <c r="B25" s="28">
        <v>41711</v>
      </c>
      <c r="C25" s="29" t="s">
        <v>46</v>
      </c>
      <c r="D25" s="44" t="s">
        <v>47</v>
      </c>
      <c r="E25" s="69"/>
      <c r="F25" s="69"/>
      <c r="G25" s="100"/>
      <c r="H25" s="104"/>
      <c r="I25" s="72"/>
      <c r="J25" s="72">
        <v>9</v>
      </c>
      <c r="K25" s="34"/>
      <c r="L25" s="35"/>
      <c r="M25" s="35"/>
      <c r="N25" s="39">
        <f t="shared" si="5"/>
        <v>9</v>
      </c>
      <c r="O25" s="43"/>
      <c r="P25" s="41"/>
      <c r="R25" s="2"/>
    </row>
    <row r="26" spans="1:18" ht="30" customHeight="1">
      <c r="A26" s="42">
        <v>16</v>
      </c>
      <c r="B26" s="28">
        <v>41703</v>
      </c>
      <c r="C26" s="29" t="s">
        <v>46</v>
      </c>
      <c r="D26" s="44" t="s">
        <v>47</v>
      </c>
      <c r="E26" s="69"/>
      <c r="F26" s="69"/>
      <c r="G26" s="100"/>
      <c r="H26" s="104"/>
      <c r="I26" s="72"/>
      <c r="J26" s="72">
        <v>9.6999999999999993</v>
      </c>
      <c r="K26" s="34"/>
      <c r="L26" s="35"/>
      <c r="M26" s="35"/>
      <c r="N26" s="39">
        <f t="shared" si="5"/>
        <v>9.6999999999999993</v>
      </c>
      <c r="O26" s="43"/>
      <c r="P26" s="41"/>
      <c r="R26" s="2"/>
    </row>
    <row r="27" spans="1:18" ht="30" customHeight="1">
      <c r="A27" s="42">
        <v>17</v>
      </c>
      <c r="B27" s="28">
        <v>41702</v>
      </c>
      <c r="C27" s="106" t="s">
        <v>46</v>
      </c>
      <c r="D27" s="44" t="s">
        <v>47</v>
      </c>
      <c r="E27" s="69"/>
      <c r="F27" s="69"/>
      <c r="G27" s="100"/>
      <c r="H27" s="104"/>
      <c r="I27" s="72"/>
      <c r="J27" s="72">
        <v>11</v>
      </c>
      <c r="K27" s="34"/>
      <c r="L27" s="35"/>
      <c r="M27" s="35"/>
      <c r="N27" s="39">
        <f t="shared" si="5"/>
        <v>11</v>
      </c>
      <c r="O27" s="43"/>
      <c r="P27" s="41"/>
      <c r="R27" s="2"/>
    </row>
    <row r="28" spans="1:18" ht="30" customHeight="1">
      <c r="A28" s="42">
        <v>18</v>
      </c>
      <c r="B28" s="28">
        <v>41724</v>
      </c>
      <c r="C28" s="106" t="s">
        <v>46</v>
      </c>
      <c r="D28" s="44" t="s">
        <v>48</v>
      </c>
      <c r="E28" s="69"/>
      <c r="F28" s="69"/>
      <c r="G28" s="100"/>
      <c r="H28" s="104"/>
      <c r="I28" s="72"/>
      <c r="J28" s="72"/>
      <c r="K28" s="34"/>
      <c r="L28" s="35"/>
      <c r="M28" s="35">
        <v>2.2999999999999998</v>
      </c>
      <c r="N28" s="39">
        <f t="shared" si="5"/>
        <v>2.2999999999999998</v>
      </c>
      <c r="O28" s="43"/>
      <c r="P28" s="41"/>
      <c r="R28" s="2"/>
    </row>
    <row r="29" spans="1:18" ht="30" customHeight="1">
      <c r="A29" s="42">
        <v>19</v>
      </c>
      <c r="B29" s="28">
        <v>41712</v>
      </c>
      <c r="C29" s="106" t="s">
        <v>46</v>
      </c>
      <c r="D29" s="44" t="s">
        <v>47</v>
      </c>
      <c r="E29" s="69"/>
      <c r="F29" s="69"/>
      <c r="G29" s="100"/>
      <c r="H29" s="104"/>
      <c r="I29" s="72"/>
      <c r="J29" s="72">
        <v>20</v>
      </c>
      <c r="K29" s="34"/>
      <c r="L29" s="35"/>
      <c r="M29" s="35"/>
      <c r="N29" s="39">
        <f t="shared" si="5"/>
        <v>20</v>
      </c>
      <c r="O29" s="43"/>
      <c r="P29" s="41"/>
      <c r="R29" s="2"/>
    </row>
    <row r="30" spans="1:18" ht="30" customHeight="1">
      <c r="A30" s="42">
        <v>20</v>
      </c>
      <c r="B30" s="28">
        <v>41724</v>
      </c>
      <c r="C30" s="106" t="s">
        <v>46</v>
      </c>
      <c r="D30" s="44" t="s">
        <v>48</v>
      </c>
      <c r="E30" s="69"/>
      <c r="F30" s="69"/>
      <c r="G30" s="100"/>
      <c r="H30" s="104"/>
      <c r="I30" s="72"/>
      <c r="J30" s="72"/>
      <c r="K30" s="34"/>
      <c r="L30" s="35"/>
      <c r="M30" s="35">
        <v>1.9</v>
      </c>
      <c r="N30" s="39">
        <f t="shared" si="5"/>
        <v>1.9</v>
      </c>
      <c r="O30" s="43"/>
      <c r="P30" s="41"/>
      <c r="R30" s="2"/>
    </row>
    <row r="31" spans="1:18" ht="30" customHeight="1">
      <c r="A31" s="42">
        <v>21</v>
      </c>
      <c r="B31" s="28">
        <v>41711</v>
      </c>
      <c r="C31" s="106" t="s">
        <v>46</v>
      </c>
      <c r="D31" s="44" t="s">
        <v>47</v>
      </c>
      <c r="E31" s="69"/>
      <c r="F31" s="69"/>
      <c r="G31" s="100"/>
      <c r="H31" s="104"/>
      <c r="I31" s="72"/>
      <c r="J31" s="72">
        <v>7.8</v>
      </c>
      <c r="K31" s="34"/>
      <c r="L31" s="35"/>
      <c r="M31" s="35"/>
      <c r="N31" s="39">
        <f t="shared" si="4"/>
        <v>7.8</v>
      </c>
      <c r="O31" s="43"/>
      <c r="P31" s="41"/>
      <c r="R31" s="2"/>
    </row>
    <row r="32" spans="1:18" ht="30" customHeight="1">
      <c r="A32" s="42">
        <v>22</v>
      </c>
      <c r="B32" s="28">
        <v>41711</v>
      </c>
      <c r="C32" s="106" t="s">
        <v>46</v>
      </c>
      <c r="D32" s="44" t="s">
        <v>47</v>
      </c>
      <c r="E32" s="69"/>
      <c r="F32" s="69"/>
      <c r="G32" s="100"/>
      <c r="H32" s="104"/>
      <c r="I32" s="72"/>
      <c r="J32" s="72">
        <v>11.4</v>
      </c>
      <c r="K32" s="34"/>
      <c r="L32" s="35"/>
      <c r="M32" s="35"/>
      <c r="N32" s="39">
        <f t="shared" si="4"/>
        <v>11.4</v>
      </c>
      <c r="O32" s="43"/>
      <c r="P32" s="41"/>
      <c r="R32" s="2"/>
    </row>
    <row r="33" spans="1:18" ht="30" customHeight="1">
      <c r="A33" s="42">
        <v>23</v>
      </c>
      <c r="B33" s="28">
        <v>41711</v>
      </c>
      <c r="C33" s="29" t="s">
        <v>46</v>
      </c>
      <c r="D33" s="44" t="s">
        <v>49</v>
      </c>
      <c r="E33" s="69"/>
      <c r="F33" s="69"/>
      <c r="G33" s="100"/>
      <c r="H33" s="104"/>
      <c r="I33" s="72"/>
      <c r="J33" s="72"/>
      <c r="K33" s="34">
        <v>100</v>
      </c>
      <c r="L33" s="35"/>
      <c r="M33" s="35"/>
      <c r="N33" s="39">
        <f t="shared" si="4"/>
        <v>100</v>
      </c>
      <c r="O33" s="43"/>
      <c r="P33" s="41"/>
      <c r="R33" s="2"/>
    </row>
    <row r="34" spans="1:18" ht="30" customHeight="1">
      <c r="A34" s="42">
        <v>24</v>
      </c>
      <c r="B34" s="28">
        <v>41701</v>
      </c>
      <c r="C34" s="29" t="s">
        <v>50</v>
      </c>
      <c r="D34" s="44" t="s">
        <v>56</v>
      </c>
      <c r="E34" s="69"/>
      <c r="F34" s="69"/>
      <c r="G34" s="100"/>
      <c r="H34" s="104"/>
      <c r="I34" s="72"/>
      <c r="J34" s="72"/>
      <c r="K34" s="34">
        <v>2.69</v>
      </c>
      <c r="L34" s="35"/>
      <c r="M34" s="35"/>
      <c r="N34" s="39">
        <f t="shared" si="4"/>
        <v>2.69</v>
      </c>
      <c r="O34" s="43">
        <v>2.69</v>
      </c>
      <c r="P34" s="41"/>
      <c r="R34" s="2"/>
    </row>
    <row r="35" spans="1:18" ht="30" customHeight="1">
      <c r="A35" s="42">
        <v>25</v>
      </c>
      <c r="B35" s="28">
        <v>41711</v>
      </c>
      <c r="C35" s="29" t="s">
        <v>50</v>
      </c>
      <c r="D35" s="44" t="s">
        <v>48</v>
      </c>
      <c r="E35" s="69"/>
      <c r="F35" s="69"/>
      <c r="G35" s="100"/>
      <c r="H35" s="104"/>
      <c r="I35" s="72"/>
      <c r="J35" s="72"/>
      <c r="K35" s="34"/>
      <c r="L35" s="35">
        <v>140</v>
      </c>
      <c r="M35" s="35"/>
      <c r="N35" s="39">
        <f t="shared" si="4"/>
        <v>140</v>
      </c>
      <c r="O35" s="43">
        <v>140</v>
      </c>
      <c r="P35" s="41"/>
      <c r="R35" s="2"/>
    </row>
    <row r="36" spans="1:18" ht="46.5" customHeight="1">
      <c r="A36" s="42">
        <v>26</v>
      </c>
      <c r="B36" s="28">
        <v>41717</v>
      </c>
      <c r="C36" s="29" t="s">
        <v>50</v>
      </c>
      <c r="D36" s="44" t="s">
        <v>48</v>
      </c>
      <c r="E36" s="69"/>
      <c r="F36" s="69"/>
      <c r="G36" s="100"/>
      <c r="H36" s="104"/>
      <c r="I36" s="72"/>
      <c r="J36" s="72"/>
      <c r="K36" s="34"/>
      <c r="L36" s="35">
        <v>75</v>
      </c>
      <c r="M36" s="35"/>
      <c r="N36" s="39">
        <f t="shared" si="4"/>
        <v>75</v>
      </c>
      <c r="O36" s="43">
        <v>75</v>
      </c>
      <c r="P36" s="41"/>
      <c r="R36" s="2"/>
    </row>
    <row r="37" spans="1:18" ht="30" hidden="1" customHeight="1">
      <c r="A37" s="42">
        <v>26</v>
      </c>
      <c r="B37" s="28"/>
      <c r="C37" s="29" t="s">
        <v>50</v>
      </c>
      <c r="D37" s="44"/>
      <c r="E37" s="69"/>
      <c r="F37" s="69"/>
      <c r="G37" s="100"/>
      <c r="H37" s="72"/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27</v>
      </c>
      <c r="B38" s="28"/>
      <c r="C38" s="29" t="s">
        <v>50</v>
      </c>
      <c r="D38" s="44"/>
      <c r="E38" s="69"/>
      <c r="F38" s="69"/>
      <c r="G38" s="100"/>
      <c r="H38" s="72"/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28</v>
      </c>
      <c r="B39" s="28"/>
      <c r="C39" s="29" t="s">
        <v>50</v>
      </c>
      <c r="D39" s="44"/>
      <c r="E39" s="69"/>
      <c r="F39" s="69"/>
      <c r="G39" s="100"/>
      <c r="H39" s="72"/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29</v>
      </c>
      <c r="B40" s="28"/>
      <c r="C40" s="29" t="s">
        <v>50</v>
      </c>
      <c r="D40" s="44"/>
      <c r="E40" s="69"/>
      <c r="F40" s="69"/>
      <c r="G40" s="100"/>
      <c r="H40" s="72"/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30</v>
      </c>
      <c r="B41" s="28"/>
      <c r="C41" s="29" t="s">
        <v>50</v>
      </c>
      <c r="D41" s="44"/>
      <c r="E41" s="69"/>
      <c r="F41" s="69"/>
      <c r="G41" s="100"/>
      <c r="H41" s="72"/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31</v>
      </c>
      <c r="B42" s="28"/>
      <c r="C42" s="29" t="s">
        <v>50</v>
      </c>
      <c r="D42" s="44"/>
      <c r="E42" s="69"/>
      <c r="F42" s="69"/>
      <c r="G42" s="100"/>
      <c r="H42" s="72"/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32</v>
      </c>
      <c r="B43" s="28"/>
      <c r="C43" s="29" t="s">
        <v>50</v>
      </c>
      <c r="D43" s="44"/>
      <c r="E43" s="69"/>
      <c r="F43" s="69"/>
      <c r="G43" s="100"/>
      <c r="H43" s="72"/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33</v>
      </c>
      <c r="B44" s="28"/>
      <c r="C44" s="29" t="s">
        <v>50</v>
      </c>
      <c r="D44" s="44"/>
      <c r="E44" s="69"/>
      <c r="F44" s="69"/>
      <c r="G44" s="100"/>
      <c r="H44" s="72"/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34</v>
      </c>
      <c r="B45" s="28"/>
      <c r="C45" s="29" t="s">
        <v>50</v>
      </c>
      <c r="D45" s="44"/>
      <c r="E45" s="69"/>
      <c r="F45" s="69"/>
      <c r="G45" s="100"/>
      <c r="H45" s="72"/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35</v>
      </c>
      <c r="B46" s="28"/>
      <c r="C46" s="29" t="s">
        <v>50</v>
      </c>
      <c r="D46" s="44"/>
      <c r="E46" s="69"/>
      <c r="F46" s="69"/>
      <c r="G46" s="100"/>
      <c r="H46" s="72"/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36</v>
      </c>
      <c r="B47" s="28"/>
      <c r="C47" s="29" t="s">
        <v>50</v>
      </c>
      <c r="D47" s="44"/>
      <c r="E47" s="69"/>
      <c r="F47" s="69"/>
      <c r="G47" s="100"/>
      <c r="H47" s="72"/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37</v>
      </c>
      <c r="B48" s="28"/>
      <c r="C48" s="29" t="s">
        <v>50</v>
      </c>
      <c r="D48" s="44"/>
      <c r="E48" s="69"/>
      <c r="F48" s="69"/>
      <c r="G48" s="100"/>
      <c r="H48" s="72"/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38</v>
      </c>
      <c r="B49" s="28"/>
      <c r="C49" s="29" t="s">
        <v>50</v>
      </c>
      <c r="D49" s="44"/>
      <c r="E49" s="69"/>
      <c r="F49" s="69"/>
      <c r="G49" s="100"/>
      <c r="H49" s="72"/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39</v>
      </c>
      <c r="B50" s="28"/>
      <c r="C50" s="29" t="s">
        <v>50</v>
      </c>
      <c r="D50" s="44"/>
      <c r="E50" s="69"/>
      <c r="F50" s="69"/>
      <c r="G50" s="100"/>
      <c r="H50" s="72"/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40</v>
      </c>
      <c r="B51" s="28"/>
      <c r="C51" s="29" t="s">
        <v>50</v>
      </c>
      <c r="D51" s="44"/>
      <c r="E51" s="69"/>
      <c r="F51" s="69"/>
      <c r="G51" s="100"/>
      <c r="H51" s="72"/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41</v>
      </c>
      <c r="B52" s="28"/>
      <c r="C52" s="29" t="s">
        <v>50</v>
      </c>
      <c r="D52" s="44"/>
      <c r="E52" s="69"/>
      <c r="F52" s="69"/>
      <c r="G52" s="100"/>
      <c r="H52" s="72"/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42</v>
      </c>
      <c r="B53" s="28"/>
      <c r="C53" s="29" t="s">
        <v>50</v>
      </c>
      <c r="D53" s="44"/>
      <c r="E53" s="69"/>
      <c r="F53" s="69"/>
      <c r="G53" s="100"/>
      <c r="H53" s="72"/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43</v>
      </c>
      <c r="B54" s="28"/>
      <c r="C54" s="29" t="s">
        <v>50</v>
      </c>
      <c r="D54" s="44"/>
      <c r="E54" s="69"/>
      <c r="F54" s="69"/>
      <c r="G54" s="100"/>
      <c r="H54" s="72"/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44</v>
      </c>
      <c r="B55" s="28"/>
      <c r="C55" s="29" t="s">
        <v>50</v>
      </c>
      <c r="D55" s="44"/>
      <c r="E55" s="69"/>
      <c r="F55" s="69"/>
      <c r="G55" s="100"/>
      <c r="H55" s="72"/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45</v>
      </c>
      <c r="B56" s="28"/>
      <c r="C56" s="29" t="s">
        <v>50</v>
      </c>
      <c r="D56" s="44"/>
      <c r="E56" s="69"/>
      <c r="F56" s="69"/>
      <c r="G56" s="100"/>
      <c r="H56" s="72"/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46</v>
      </c>
      <c r="B57" s="28"/>
      <c r="C57" s="29" t="s">
        <v>50</v>
      </c>
      <c r="D57" s="44"/>
      <c r="E57" s="69"/>
      <c r="F57" s="69"/>
      <c r="G57" s="100"/>
      <c r="H57" s="72"/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47</v>
      </c>
      <c r="B58" s="28"/>
      <c r="C58" s="29" t="s">
        <v>50</v>
      </c>
      <c r="D58" s="44"/>
      <c r="E58" s="69"/>
      <c r="F58" s="69"/>
      <c r="G58" s="100"/>
      <c r="H58" s="72"/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48</v>
      </c>
      <c r="B59" s="28"/>
      <c r="C59" s="29" t="s">
        <v>50</v>
      </c>
      <c r="D59" s="44"/>
      <c r="E59" s="69"/>
      <c r="F59" s="69"/>
      <c r="G59" s="100"/>
      <c r="H59" s="72"/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49</v>
      </c>
      <c r="B60" s="28"/>
      <c r="C60" s="29" t="s">
        <v>50</v>
      </c>
      <c r="D60" s="44"/>
      <c r="E60" s="69"/>
      <c r="F60" s="69"/>
      <c r="G60" s="100"/>
      <c r="H60" s="72"/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50</v>
      </c>
      <c r="B61" s="28"/>
      <c r="C61" s="29" t="s">
        <v>50</v>
      </c>
      <c r="D61" s="44"/>
      <c r="E61" s="69"/>
      <c r="F61" s="69"/>
      <c r="G61" s="100"/>
      <c r="H61" s="72"/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51</v>
      </c>
      <c r="B62" s="28"/>
      <c r="C62" s="29" t="s">
        <v>50</v>
      </c>
      <c r="D62" s="44"/>
      <c r="E62" s="69"/>
      <c r="F62" s="69"/>
      <c r="G62" s="100"/>
      <c r="H62" s="72"/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52</v>
      </c>
      <c r="B63" s="28"/>
      <c r="C63" s="29" t="s">
        <v>50</v>
      </c>
      <c r="D63" s="44"/>
      <c r="E63" s="69"/>
      <c r="F63" s="69"/>
      <c r="G63" s="100"/>
      <c r="H63" s="72"/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53</v>
      </c>
      <c r="B64" s="28"/>
      <c r="C64" s="29" t="s">
        <v>50</v>
      </c>
      <c r="D64" s="44"/>
      <c r="E64" s="69"/>
      <c r="F64" s="69"/>
      <c r="G64" s="100"/>
      <c r="H64" s="72"/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54</v>
      </c>
      <c r="B65" s="28"/>
      <c r="C65" s="29" t="s">
        <v>50</v>
      </c>
      <c r="D65" s="44"/>
      <c r="E65" s="69"/>
      <c r="F65" s="69"/>
      <c r="G65" s="100"/>
      <c r="H65" s="72"/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55</v>
      </c>
      <c r="B66" s="28"/>
      <c r="C66" s="29" t="s">
        <v>50</v>
      </c>
      <c r="D66" s="44"/>
      <c r="E66" s="69"/>
      <c r="F66" s="69"/>
      <c r="G66" s="100"/>
      <c r="H66" s="72"/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56</v>
      </c>
      <c r="B67" s="28"/>
      <c r="C67" s="29" t="s">
        <v>50</v>
      </c>
      <c r="D67" s="44"/>
      <c r="E67" s="69"/>
      <c r="F67" s="69"/>
      <c r="G67" s="100"/>
      <c r="H67" s="72"/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57</v>
      </c>
      <c r="B68" s="28"/>
      <c r="C68" s="29" t="s">
        <v>50</v>
      </c>
      <c r="D68" s="44"/>
      <c r="E68" s="69"/>
      <c r="F68" s="69"/>
      <c r="G68" s="100"/>
      <c r="H68" s="72"/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58</v>
      </c>
      <c r="B69" s="28"/>
      <c r="C69" s="29" t="s">
        <v>50</v>
      </c>
      <c r="D69" s="44"/>
      <c r="E69" s="69"/>
      <c r="F69" s="69"/>
      <c r="G69" s="100"/>
      <c r="H69" s="72"/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59</v>
      </c>
      <c r="B70" s="28"/>
      <c r="C70" s="29" t="s">
        <v>50</v>
      </c>
      <c r="D70" s="44"/>
      <c r="E70" s="69"/>
      <c r="F70" s="69"/>
      <c r="G70" s="100"/>
      <c r="H70" s="72"/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60</v>
      </c>
      <c r="B71" s="28"/>
      <c r="C71" s="29" t="s">
        <v>50</v>
      </c>
      <c r="D71" s="44"/>
      <c r="E71" s="69"/>
      <c r="F71" s="69"/>
      <c r="G71" s="100"/>
      <c r="H71" s="72"/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61</v>
      </c>
      <c r="B72" s="28"/>
      <c r="C72" s="29" t="s">
        <v>50</v>
      </c>
      <c r="D72" s="44"/>
      <c r="E72" s="69"/>
      <c r="F72" s="69"/>
      <c r="G72" s="100"/>
      <c r="H72" s="72"/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62</v>
      </c>
      <c r="B73" s="28"/>
      <c r="C73" s="29" t="s">
        <v>50</v>
      </c>
      <c r="D73" s="44"/>
      <c r="E73" s="69"/>
      <c r="F73" s="69"/>
      <c r="G73" s="100"/>
      <c r="H73" s="72"/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63</v>
      </c>
      <c r="B74" s="28"/>
      <c r="C74" s="29" t="s">
        <v>50</v>
      </c>
      <c r="D74" s="44"/>
      <c r="E74" s="69"/>
      <c r="F74" s="69"/>
      <c r="G74" s="100"/>
      <c r="H74" s="72"/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64</v>
      </c>
      <c r="B75" s="28"/>
      <c r="C75" s="29" t="s">
        <v>50</v>
      </c>
      <c r="D75" s="44"/>
      <c r="E75" s="69"/>
      <c r="F75" s="69"/>
      <c r="G75" s="100"/>
      <c r="H75" s="72"/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65</v>
      </c>
      <c r="B76" s="28"/>
      <c r="C76" s="29" t="s">
        <v>50</v>
      </c>
      <c r="D76" s="44"/>
      <c r="E76" s="69"/>
      <c r="F76" s="69"/>
      <c r="G76" s="100"/>
      <c r="H76" s="72"/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66</v>
      </c>
      <c r="B77" s="28"/>
      <c r="C77" s="29" t="s">
        <v>50</v>
      </c>
      <c r="D77" s="44"/>
      <c r="E77" s="69"/>
      <c r="F77" s="69"/>
      <c r="G77" s="100"/>
      <c r="H77" s="72"/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67</v>
      </c>
      <c r="B78" s="28"/>
      <c r="C78" s="29" t="s">
        <v>50</v>
      </c>
      <c r="D78" s="44"/>
      <c r="E78" s="69"/>
      <c r="F78" s="69"/>
      <c r="G78" s="101"/>
      <c r="H78" s="72"/>
      <c r="I78" s="72"/>
      <c r="J78" s="72"/>
      <c r="K78" s="34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68</v>
      </c>
      <c r="B79" s="28"/>
      <c r="C79" s="29" t="s">
        <v>50</v>
      </c>
      <c r="D79" s="44"/>
      <c r="E79" s="69"/>
      <c r="F79" s="69"/>
      <c r="G79" s="101"/>
      <c r="H79" s="72"/>
      <c r="I79" s="72"/>
      <c r="J79" s="72"/>
      <c r="K79" s="35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69</v>
      </c>
      <c r="B80" s="47"/>
      <c r="C80" s="29" t="s">
        <v>50</v>
      </c>
      <c r="D80" s="44"/>
      <c r="E80" s="44"/>
      <c r="F80" s="70"/>
      <c r="G80" s="102"/>
      <c r="H80" s="73"/>
      <c r="I80" s="73"/>
      <c r="J80" s="73"/>
      <c r="K80" s="48"/>
      <c r="L80" s="35"/>
      <c r="M80" s="35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70</v>
      </c>
      <c r="B81" s="47"/>
      <c r="C81" s="29" t="s">
        <v>50</v>
      </c>
      <c r="D81" s="44"/>
      <c r="E81" s="44"/>
      <c r="F81" s="70"/>
      <c r="G81" s="102"/>
      <c r="H81" s="73"/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71</v>
      </c>
      <c r="B82" s="47"/>
      <c r="C82" s="29" t="s">
        <v>50</v>
      </c>
      <c r="D82" s="44"/>
      <c r="E82" s="44"/>
      <c r="F82" s="70"/>
      <c r="G82" s="102"/>
      <c r="H82" s="73"/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72</v>
      </c>
      <c r="B83" s="47"/>
      <c r="C83" s="29" t="s">
        <v>50</v>
      </c>
      <c r="D83" s="44"/>
      <c r="E83" s="44"/>
      <c r="F83" s="70"/>
      <c r="G83" s="102"/>
      <c r="H83" s="73"/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hidden="1" customHeight="1">
      <c r="A84" s="42">
        <v>73</v>
      </c>
      <c r="B84" s="47"/>
      <c r="C84" s="29" t="s">
        <v>50</v>
      </c>
      <c r="D84" s="44"/>
      <c r="E84" s="44"/>
      <c r="F84" s="70"/>
      <c r="G84" s="102"/>
      <c r="H84" s="73"/>
      <c r="I84" s="73"/>
      <c r="J84" s="73"/>
      <c r="K84" s="48"/>
      <c r="L84" s="35"/>
      <c r="M84" s="37"/>
      <c r="N84" s="39">
        <f t="shared" si="4"/>
        <v>0</v>
      </c>
      <c r="O84" s="43"/>
      <c r="P84" s="41" t="str">
        <f t="shared" si="1"/>
        <v/>
      </c>
      <c r="R84" s="2"/>
    </row>
    <row r="85" spans="1:18" ht="30" customHeight="1">
      <c r="A85" s="42">
        <v>27</v>
      </c>
      <c r="B85" s="47">
        <v>41717</v>
      </c>
      <c r="C85" s="29" t="s">
        <v>50</v>
      </c>
      <c r="D85" s="44" t="s">
        <v>51</v>
      </c>
      <c r="E85" s="70"/>
      <c r="F85" s="70"/>
      <c r="G85" s="102"/>
      <c r="H85" s="160"/>
      <c r="I85" s="160"/>
      <c r="J85" s="160"/>
      <c r="K85" s="37">
        <v>57.97</v>
      </c>
      <c r="L85" s="68"/>
      <c r="M85" s="37"/>
      <c r="N85" s="39">
        <f t="shared" ref="N85" si="6">SUM(H85:M85)</f>
        <v>57.97</v>
      </c>
      <c r="O85" s="43">
        <v>57.97</v>
      </c>
      <c r="P85" s="41"/>
      <c r="R85" s="2"/>
    </row>
    <row r="86" spans="1:18" ht="30" customHeight="1">
      <c r="A86" s="42">
        <v>28</v>
      </c>
      <c r="B86" s="47">
        <v>41724</v>
      </c>
      <c r="C86" s="29" t="s">
        <v>50</v>
      </c>
      <c r="D86" s="49" t="s">
        <v>47</v>
      </c>
      <c r="E86" s="45"/>
      <c r="F86" s="46"/>
      <c r="G86" s="103"/>
      <c r="H86" s="36"/>
      <c r="I86" s="36"/>
      <c r="J86" s="36">
        <v>22</v>
      </c>
      <c r="K86" s="37"/>
      <c r="L86" s="37"/>
      <c r="M86" s="38"/>
      <c r="N86" s="39">
        <f t="shared" ref="N86:N88" si="7">SUM(H86:M86)</f>
        <v>22</v>
      </c>
      <c r="O86" s="43">
        <v>22</v>
      </c>
      <c r="P86" s="41" t="str">
        <f t="shared" ref="P86:P89" si="8">IF(F86="Milano","X","")</f>
        <v/>
      </c>
      <c r="R86" s="2"/>
    </row>
    <row r="87" spans="1:18" ht="30" customHeight="1">
      <c r="A87" s="42">
        <v>29</v>
      </c>
      <c r="B87" s="47">
        <v>41724</v>
      </c>
      <c r="C87" s="29" t="s">
        <v>50</v>
      </c>
      <c r="D87" s="49" t="s">
        <v>47</v>
      </c>
      <c r="E87" s="45"/>
      <c r="F87" s="46"/>
      <c r="G87" s="103"/>
      <c r="H87" s="36"/>
      <c r="I87" s="36"/>
      <c r="J87" s="36">
        <v>20</v>
      </c>
      <c r="K87" s="37"/>
      <c r="L87" s="37"/>
      <c r="M87" s="38"/>
      <c r="N87" s="39">
        <f t="shared" si="7"/>
        <v>20</v>
      </c>
      <c r="O87" s="43">
        <v>20</v>
      </c>
      <c r="P87" s="41" t="str">
        <f t="shared" si="8"/>
        <v/>
      </c>
      <c r="R87" s="2"/>
    </row>
    <row r="88" spans="1:18" ht="30" customHeight="1">
      <c r="A88" s="42">
        <v>30</v>
      </c>
      <c r="B88" s="47">
        <v>41724</v>
      </c>
      <c r="C88" s="29" t="s">
        <v>50</v>
      </c>
      <c r="D88" s="49" t="s">
        <v>47</v>
      </c>
      <c r="E88" s="45"/>
      <c r="F88" s="46"/>
      <c r="G88" s="103"/>
      <c r="H88" s="36">
        <f t="shared" ref="H88:H89" si="9">IF($E$3="si",($H$5/$H$6*G88),IF($E$3="no",G88*$H$4,0))</f>
        <v>0</v>
      </c>
      <c r="I88" s="36"/>
      <c r="J88" s="36">
        <v>10</v>
      </c>
      <c r="K88" s="37"/>
      <c r="L88" s="37"/>
      <c r="M88" s="38"/>
      <c r="N88" s="39">
        <f t="shared" si="7"/>
        <v>10</v>
      </c>
      <c r="O88" s="43">
        <v>10</v>
      </c>
      <c r="P88" s="41" t="str">
        <f t="shared" si="8"/>
        <v/>
      </c>
      <c r="R88" s="2"/>
    </row>
    <row r="89" spans="1:18" ht="30" customHeight="1">
      <c r="A89" s="42">
        <v>31</v>
      </c>
      <c r="B89" s="47">
        <v>41726</v>
      </c>
      <c r="C89" s="29" t="s">
        <v>50</v>
      </c>
      <c r="D89" s="49" t="s">
        <v>48</v>
      </c>
      <c r="E89" s="45"/>
      <c r="F89" s="46"/>
      <c r="G89" s="103"/>
      <c r="H89" s="36">
        <f t="shared" si="9"/>
        <v>0</v>
      </c>
      <c r="I89" s="36"/>
      <c r="J89" s="36"/>
      <c r="K89" s="37"/>
      <c r="L89" s="37">
        <v>75</v>
      </c>
      <c r="M89" s="38"/>
      <c r="N89" s="39">
        <f>SUM(H89:M89)</f>
        <v>75</v>
      </c>
      <c r="O89" s="43">
        <v>75</v>
      </c>
      <c r="P89" s="41" t="str">
        <f t="shared" si="8"/>
        <v/>
      </c>
      <c r="R89" s="2"/>
    </row>
    <row r="91" spans="1:18">
      <c r="A91" s="60"/>
      <c r="B91" s="61"/>
      <c r="C91" s="61"/>
      <c r="D91" s="61"/>
      <c r="E91" s="61"/>
      <c r="F91" s="61"/>
      <c r="G91" s="61"/>
      <c r="H91" s="61"/>
      <c r="I91" s="61"/>
      <c r="J91" s="105"/>
      <c r="K91" s="105"/>
      <c r="L91" s="61"/>
      <c r="M91" s="61"/>
      <c r="N91" s="61"/>
      <c r="O91" s="61"/>
      <c r="P91" s="105"/>
      <c r="Q91" s="3"/>
    </row>
    <row r="92" spans="1:18">
      <c r="A92" s="83"/>
      <c r="B92" s="84"/>
      <c r="C92" s="85"/>
      <c r="D92" s="86"/>
      <c r="E92" s="86"/>
      <c r="F92" s="87"/>
      <c r="G92" s="88"/>
      <c r="H92" s="89"/>
      <c r="I92" s="90"/>
      <c r="J92" s="105"/>
      <c r="K92" s="105"/>
      <c r="L92" s="90"/>
      <c r="M92" s="90"/>
      <c r="N92" s="91"/>
      <c r="O92" s="92"/>
      <c r="P92" s="105"/>
      <c r="Q92" s="3"/>
    </row>
    <row r="93" spans="1:18">
      <c r="A93" s="60"/>
      <c r="B93" s="77" t="s">
        <v>41</v>
      </c>
      <c r="C93" s="77"/>
      <c r="D93" s="77"/>
      <c r="E93" s="61"/>
      <c r="F93" s="61"/>
      <c r="G93" s="77" t="s">
        <v>43</v>
      </c>
      <c r="H93" s="77"/>
      <c r="I93" s="77"/>
      <c r="J93" s="105"/>
      <c r="K93" s="105"/>
      <c r="L93" s="77" t="s">
        <v>42</v>
      </c>
      <c r="M93" s="77"/>
      <c r="N93" s="77"/>
      <c r="O93" s="61"/>
      <c r="P93" s="105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5"/>
      <c r="K94" s="105"/>
      <c r="L94" s="61"/>
      <c r="M94" s="61"/>
      <c r="N94" s="61"/>
      <c r="O94" s="61"/>
      <c r="P94" s="105"/>
      <c r="Q94" s="3"/>
    </row>
    <row r="95" spans="1:18">
      <c r="A95" s="60"/>
      <c r="B95" s="61"/>
      <c r="C95" s="61"/>
      <c r="D95" s="61"/>
      <c r="E95" s="61"/>
      <c r="F95" s="61"/>
      <c r="G95" s="61"/>
      <c r="H95" s="61"/>
      <c r="I95" s="61"/>
      <c r="J95" s="105"/>
      <c r="K95" s="105"/>
      <c r="L95" s="61"/>
      <c r="M95" s="61"/>
      <c r="N95" s="61"/>
      <c r="O95" s="61"/>
      <c r="P95" s="105"/>
      <c r="Q9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2 N11:N89">
      <formula1>0</formula1>
      <formula2>0</formula2>
    </dataValidation>
    <dataValidation type="decimal" operator="greaterThanOrEqual" allowBlank="1" showErrorMessage="1" errorTitle="Valore" error="Inserire un numero maggiore o uguale a 0 (zero)!" sqref="H92:M92 K21:K85 L11:M85 H12:J85 H11:K11 H86:M89">
      <formula1>0</formula1>
      <formula2>0</formula2>
    </dataValidation>
    <dataValidation type="textLength" operator="greaterThan" allowBlank="1" showErrorMessage="1" sqref="D92:E92 F22:F78 E80:F85 D86:E89">
      <formula1>1</formula1>
      <formula2>0</formula2>
    </dataValidation>
    <dataValidation type="textLength" operator="greaterThan" sqref="F92 G22:G77 G80:G85 F86:F89">
      <formula1>1</formula1>
      <formula2>0</formula2>
    </dataValidation>
    <dataValidation type="date" operator="greaterThanOrEqual" showErrorMessage="1" errorTitle="Data" error="Inserire una data superiore al 1/11/2000" sqref="B92 B11:B12 B80:B89">
      <formula1>36831</formula1>
      <formula2>0</formula2>
    </dataValidation>
    <dataValidation type="textLength" operator="greaterThan" allowBlank="1" sqref="C92 D12 D78 D80:D8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H29" sqref="H2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44</v>
      </c>
      <c r="E1" s="131"/>
      <c r="F1" s="51">
        <v>41699</v>
      </c>
      <c r="G1" s="50" t="s">
        <v>53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45.75</v>
      </c>
      <c r="Q1" s="3" t="s">
        <v>28</v>
      </c>
      <c r="R1" s="109">
        <f>SUM(R11:R15)</f>
        <v>33.5</v>
      </c>
    </row>
    <row r="2" spans="1:18" s="8" customFormat="1" ht="57.75" customHeight="1">
      <c r="A2" s="4"/>
      <c r="B2" s="132" t="s">
        <v>2</v>
      </c>
      <c r="C2" s="132"/>
      <c r="D2" s="131"/>
      <c r="E2" s="131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62">
        <f>+O7</f>
        <v>45.75</v>
      </c>
      <c r="Q3" s="13"/>
      <c r="R3" s="109">
        <f>R1</f>
        <v>33.5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4</v>
      </c>
      <c r="E5" s="14"/>
      <c r="F5" s="10" t="s">
        <v>7</v>
      </c>
      <c r="G5" s="78">
        <v>1.1100000000000001</v>
      </c>
      <c r="N5" s="135" t="s">
        <v>8</v>
      </c>
      <c r="O5" s="135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45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7">
        <f>SUM(G11:G20)</f>
        <v>0</v>
      </c>
      <c r="H7" s="95">
        <f>SUM(H11:H20)</f>
        <v>0</v>
      </c>
      <c r="I7" s="80">
        <f>SUM(I11:I20)</f>
        <v>0</v>
      </c>
      <c r="J7" s="80">
        <f>SUM(J11:J20)</f>
        <v>0</v>
      </c>
      <c r="K7" s="80">
        <f>SUM(K11:K20)</f>
        <v>45.75</v>
      </c>
      <c r="L7" s="80">
        <f>SUM(L11:L20)</f>
        <v>0</v>
      </c>
      <c r="M7" s="81">
        <f>SUM(M11:M20)</f>
        <v>0</v>
      </c>
      <c r="N7" s="79">
        <f>SUM(N11:N20)</f>
        <v>45.75</v>
      </c>
      <c r="O7" s="82">
        <f>SUM(O11:O20)</f>
        <v>45.75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15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15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94" t="s">
        <v>20</v>
      </c>
      <c r="H10" s="149"/>
      <c r="I10" s="129"/>
      <c r="J10" s="129"/>
      <c r="K10" s="129"/>
      <c r="L10" s="153"/>
      <c r="M10" s="134"/>
      <c r="N10" s="115"/>
      <c r="O10" s="127"/>
      <c r="P10" s="113"/>
      <c r="Q10" s="2"/>
      <c r="R10" s="152"/>
    </row>
    <row r="11" spans="1:18" ht="30" customHeight="1" thickTop="1">
      <c r="A11" s="27">
        <v>1</v>
      </c>
      <c r="B11" s="47">
        <v>41706</v>
      </c>
      <c r="C11" s="107" t="s">
        <v>54</v>
      </c>
      <c r="D11" s="30" t="s">
        <v>55</v>
      </c>
      <c r="E11" s="30"/>
      <c r="F11" s="31"/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7.22</v>
      </c>
    </row>
    <row r="12" spans="1:18" ht="30" customHeight="1">
      <c r="A12" s="42">
        <v>2</v>
      </c>
      <c r="B12" s="28">
        <v>41713</v>
      </c>
      <c r="C12" s="107" t="s">
        <v>50</v>
      </c>
      <c r="D12" s="30" t="s">
        <v>51</v>
      </c>
      <c r="E12" s="30"/>
      <c r="F12" s="31"/>
      <c r="G12" s="32"/>
      <c r="H12" s="33"/>
      <c r="I12" s="34"/>
      <c r="J12" s="35"/>
      <c r="K12" s="68">
        <v>13.01</v>
      </c>
      <c r="L12" s="37"/>
      <c r="M12" s="38"/>
      <c r="N12" s="39">
        <f t="shared" ref="N12" si="0">SUM(H12:M12)</f>
        <v>13.01</v>
      </c>
      <c r="O12" s="43">
        <v>13.01</v>
      </c>
      <c r="P12" s="41"/>
      <c r="Q12" s="2"/>
      <c r="R12" s="112">
        <v>9.5399999999999991</v>
      </c>
    </row>
    <row r="13" spans="1:18" ht="30" customHeight="1">
      <c r="A13" s="42">
        <v>3</v>
      </c>
      <c r="B13" s="28">
        <v>41714</v>
      </c>
      <c r="C13" s="107" t="s">
        <v>50</v>
      </c>
      <c r="D13" s="30" t="s">
        <v>51</v>
      </c>
      <c r="E13" s="30"/>
      <c r="F13" s="31"/>
      <c r="G13" s="32"/>
      <c r="H13" s="33"/>
      <c r="I13" s="34"/>
      <c r="J13" s="35"/>
      <c r="K13" s="68">
        <v>8.33</v>
      </c>
      <c r="L13" s="37"/>
      <c r="M13" s="38"/>
      <c r="N13" s="39">
        <f t="shared" ref="N13:N20" si="1">SUM(H13:M13)</f>
        <v>8.33</v>
      </c>
      <c r="O13" s="43">
        <v>8.33</v>
      </c>
      <c r="P13" s="41"/>
      <c r="Q13" s="2"/>
      <c r="R13" s="74">
        <v>6.11</v>
      </c>
    </row>
    <row r="14" spans="1:18" ht="30" customHeight="1">
      <c r="A14" s="42">
        <v>4</v>
      </c>
      <c r="B14" s="28">
        <v>41723</v>
      </c>
      <c r="C14" s="29" t="s">
        <v>50</v>
      </c>
      <c r="D14" s="30" t="s">
        <v>51</v>
      </c>
      <c r="E14" s="30"/>
      <c r="F14" s="31"/>
      <c r="G14" s="32"/>
      <c r="H14" s="33"/>
      <c r="I14" s="34"/>
      <c r="J14" s="35"/>
      <c r="K14" s="68">
        <v>14.41</v>
      </c>
      <c r="L14" s="37"/>
      <c r="M14" s="38"/>
      <c r="N14" s="39">
        <f t="shared" si="1"/>
        <v>14.41</v>
      </c>
      <c r="O14" s="43">
        <v>14.41</v>
      </c>
      <c r="P14" s="41"/>
      <c r="Q14" s="2"/>
      <c r="R14" s="75">
        <v>10.63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ref="P17:P20" si="2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ref="H19:H20" si="3">IF($D$3="si",($G$5/$G$6*G19),IF($D$3="no",G19*$G$4,0))</f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5"/>
    </row>
    <row r="21" spans="1:18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>
      <c r="A22" s="83"/>
      <c r="B22" s="84"/>
      <c r="C22" s="85"/>
      <c r="D22" s="86"/>
      <c r="E22" s="86"/>
      <c r="F22" s="87"/>
      <c r="G22" s="88"/>
      <c r="H22" s="89"/>
      <c r="I22" s="90"/>
      <c r="J22" s="90"/>
      <c r="K22" s="90"/>
      <c r="L22" s="90"/>
      <c r="M22" s="90"/>
      <c r="N22" s="91"/>
      <c r="O22" s="92"/>
      <c r="P22" s="93"/>
    </row>
    <row r="23" spans="1:18">
      <c r="A23" s="60"/>
      <c r="B23" s="77" t="s">
        <v>41</v>
      </c>
      <c r="C23" s="77"/>
      <c r="D23" s="77"/>
      <c r="E23" s="61"/>
      <c r="F23" s="61"/>
      <c r="G23" s="77" t="s">
        <v>43</v>
      </c>
      <c r="H23" s="77"/>
      <c r="I23" s="77"/>
      <c r="J23" s="61"/>
      <c r="K23" s="61"/>
      <c r="L23" s="77" t="s">
        <v>42</v>
      </c>
      <c r="M23" s="77"/>
      <c r="N23" s="77"/>
      <c r="O23" s="61"/>
      <c r="P23" s="93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2014-04-24T13:14:46Z</cp:lastPrinted>
  <dcterms:created xsi:type="dcterms:W3CDTF">2007-03-06T14:42:56Z</dcterms:created>
  <dcterms:modified xsi:type="dcterms:W3CDTF">2014-04-24T13:38:56Z</dcterms:modified>
</cp:coreProperties>
</file>