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080" yWindow="0" windowWidth="25440" windowHeight="15990" tabRatio="771"/>
  </bookViews>
  <sheets>
    <sheet name="Expense SGD" sheetId="1" r:id="rId1"/>
    <sheet name="Expense THB" sheetId="4" r:id="rId2"/>
    <sheet name="Expense China RMB" sheetId="3" r:id="rId3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3"/>
  <c r="R3"/>
  <c r="Q1"/>
  <c r="Q3"/>
  <c r="R1" i="4"/>
  <c r="R3"/>
  <c r="R5"/>
  <c r="Q1"/>
  <c r="Q3"/>
  <c r="Q5"/>
  <c r="Q1" i="1"/>
  <c r="Q3"/>
  <c r="Q5"/>
  <c r="N20"/>
  <c r="N25" i="4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26" i="3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22" i="1"/>
  <c r="N21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</calcChain>
</file>

<file path=xl/sharedStrings.xml><?xml version="1.0" encoding="utf-8"?>
<sst xmlns="http://schemas.openxmlformats.org/spreadsheetml/2006/main" count="173" uniqueCount="58">
  <si>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</si>
  <si>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</si>
  <si>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</si>
  <si>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</si>
  <si>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</si>
  <si>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</si>
  <si>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</si>
  <si>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</si>
  <si>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</si>
  <si>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</si>
  <si>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</si>
  <si>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</si>
  <si>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</si>
  <si>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</si>
  <si>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</si>
  <si>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</si>
  <si>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</si>
  <si>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</si>
  <si>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</si>
  <si>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</si>
  <si>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</si>
  <si>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</si>
  <si>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</si>
  <si>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</si>
  <si>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</si>
  <si>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</si>
  <si>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</si>
  <si>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</si>
  <si>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</si>
  <si>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</si>
  <si>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</si>
  <si>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</si>
  <si>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</si>
  <si>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</si>
  <si>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</si>
  <si>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</si>
  <si>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</si>
  <si>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</si>
  <si>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</si>
  <si>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China RMB)</t>
  </si>
  <si>
    <t>(value THB – Thailand)</t>
  </si>
  <si>
    <t>Demo MOD</t>
  </si>
  <si>
    <t>Taxi</t>
  </si>
  <si>
    <t>demo equipment (USB to LAN and Adapter)</t>
  </si>
  <si>
    <t>Taxi (no receipt issued)</t>
  </si>
  <si>
    <t>Dinner</t>
  </si>
  <si>
    <t>THDOC Acceptance</t>
  </si>
  <si>
    <t>Coffee</t>
  </si>
  <si>
    <t>Toll</t>
  </si>
  <si>
    <t>Lunch</t>
  </si>
  <si>
    <t>Demo to MOD</t>
  </si>
  <si>
    <t>Hotel Misc</t>
  </si>
  <si>
    <t>Lunch and airport transfer(Daniel, Serge)</t>
  </si>
  <si>
    <t>Shanghai Demo</t>
  </si>
  <si>
    <t>Medical</t>
  </si>
  <si>
    <t>Vaccination</t>
  </si>
  <si>
    <t>EURO</t>
  </si>
  <si>
    <t>SGD</t>
  </si>
</sst>
</file>

<file path=xl/styles.xml><?xml version="1.0" encoding="utf-8"?>
<styleSheet xmlns="http://schemas.openxmlformats.org/spreadsheetml/2006/main">
  <numFmts count="15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#,##0.00\ [$THB];\-#,##0.00\ [$THB]"/>
    <numFmt numFmtId="176" formatCode="&quot;€&quot;\ #,##0.00"/>
    <numFmt numFmtId="177" formatCode="[$$-4809]#,##0.00"/>
    <numFmt numFmtId="178" formatCode="[$$-1004]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</font>
    <font>
      <b/>
      <sz val="14"/>
      <name val="Arial"/>
      <family val="2"/>
    </font>
    <font>
      <b/>
      <sz val="14"/>
      <name val="Gulim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175" fontId="2" fillId="3" borderId="5" xfId="0" applyNumberFormat="1" applyFont="1" applyFill="1" applyBorder="1" applyAlignment="1" applyProtection="1">
      <alignment horizontal="right" vertical="center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2" fontId="12" fillId="0" borderId="0" xfId="0" applyNumberFormat="1" applyFont="1" applyAlignment="1" applyProtection="1">
      <alignment vertical="center"/>
    </xf>
    <xf numFmtId="2" fontId="2" fillId="0" borderId="2" xfId="0" applyNumberFormat="1" applyFont="1" applyBorder="1" applyAlignment="1" applyProtection="1">
      <alignment vertical="center"/>
    </xf>
    <xf numFmtId="2" fontId="12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vertical="center"/>
    </xf>
    <xf numFmtId="178" fontId="11" fillId="0" borderId="0" xfId="0" applyNumberFormat="1" applyFont="1" applyBorder="1" applyAlignment="1" applyProtection="1">
      <alignment vertical="center"/>
    </xf>
  </cellXfs>
  <cellStyles count="15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27"/>
  <sheetViews>
    <sheetView tabSelected="1" view="pageBreakPreview" zoomScale="60" zoomScaleNormal="60" zoomScalePageLayoutView="75" workbookViewId="0">
      <selection activeCell="P19" sqref="P19:P20"/>
    </sheetView>
  </sheetViews>
  <sheetFormatPr defaultColWidth="8.85546875" defaultRowHeight="18.75"/>
  <cols>
    <col min="1" max="1" width="5.140625" style="1" bestFit="1" customWidth="1"/>
    <col min="2" max="2" width="27.28515625" style="2" bestFit="1" customWidth="1"/>
    <col min="3" max="3" width="23.85546875" style="2" customWidth="1"/>
    <col min="4" max="4" width="26.42578125" style="2" bestFit="1" customWidth="1"/>
    <col min="5" max="5" width="14.85546875" style="2" customWidth="1"/>
    <col min="6" max="6" width="30.5703125" style="2" customWidth="1"/>
    <col min="7" max="7" width="16.28515625" style="2" bestFit="1" customWidth="1"/>
    <col min="8" max="8" width="27.140625" style="2" bestFit="1" customWidth="1"/>
    <col min="9" max="9" width="25.140625" style="2" bestFit="1" customWidth="1"/>
    <col min="10" max="10" width="22" style="2" bestFit="1" customWidth="1"/>
    <col min="11" max="11" width="25.140625" style="2" bestFit="1" customWidth="1"/>
    <col min="12" max="12" width="12.140625" style="2" bestFit="1" customWidth="1"/>
    <col min="13" max="13" width="15.28515625" style="2" customWidth="1"/>
    <col min="14" max="14" width="24.140625" style="2" bestFit="1" customWidth="1"/>
    <col min="15" max="15" width="14.28515625" style="2" bestFit="1" customWidth="1"/>
    <col min="16" max="16" width="27.28515625" style="2" bestFit="1" customWidth="1"/>
    <col min="17" max="17" width="12.42578125" style="2" bestFit="1" customWidth="1"/>
    <col min="18" max="18" width="8.85546875" style="3"/>
    <col min="19" max="1025" width="8.85546875" style="2"/>
  </cols>
  <sheetData>
    <row r="1" spans="1:19" ht="35.25" customHeight="1">
      <c r="B1" s="83" t="s">
        <v>0</v>
      </c>
      <c r="C1" s="83"/>
      <c r="D1" s="83"/>
      <c r="E1" s="84" t="s">
        <v>1</v>
      </c>
      <c r="F1" s="84"/>
      <c r="G1" s="4" t="s">
        <v>2</v>
      </c>
      <c r="H1" s="5">
        <v>41518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359.04</v>
      </c>
      <c r="Q1" s="100">
        <f>SUM(P11:P21)</f>
        <v>194.52999999999997</v>
      </c>
    </row>
    <row r="2" spans="1:19" ht="35.25" customHeight="1">
      <c r="B2" s="85" t="s">
        <v>5</v>
      </c>
      <c r="C2" s="85"/>
      <c r="D2" s="85"/>
      <c r="E2" s="84" t="s">
        <v>6</v>
      </c>
      <c r="F2" s="84"/>
      <c r="G2" s="11"/>
      <c r="H2" s="11"/>
      <c r="N2" s="12" t="s">
        <v>7</v>
      </c>
      <c r="O2" s="13"/>
      <c r="P2" s="14"/>
      <c r="Q2" s="100"/>
    </row>
    <row r="3" spans="1:19" ht="35.25" customHeight="1">
      <c r="B3" s="85" t="s">
        <v>9</v>
      </c>
      <c r="C3" s="85"/>
      <c r="D3" s="85"/>
      <c r="E3" s="84" t="s">
        <v>8</v>
      </c>
      <c r="F3" s="84"/>
      <c r="N3" s="12" t="s">
        <v>10</v>
      </c>
      <c r="O3" s="13"/>
      <c r="P3" s="14">
        <f>+O7</f>
        <v>181.04000000000002</v>
      </c>
      <c r="Q3" s="101">
        <f>SUM(P11,P13,P14,P16:P20)</f>
        <v>108.41999999999999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1"/>
      <c r="R4" s="15"/>
    </row>
    <row r="5" spans="1:19" ht="46.5" customHeight="1">
      <c r="B5" s="22" t="s">
        <v>12</v>
      </c>
      <c r="C5" s="23"/>
      <c r="D5" s="24"/>
      <c r="E5" s="25">
        <v>12</v>
      </c>
      <c r="F5" s="16"/>
      <c r="G5" s="26" t="s">
        <v>13</v>
      </c>
      <c r="H5" s="17">
        <v>1.1100000000000001</v>
      </c>
      <c r="N5" s="86" t="s">
        <v>14</v>
      </c>
      <c r="O5" s="86"/>
      <c r="P5" s="27">
        <f>P1-P2-P3</f>
        <v>178</v>
      </c>
      <c r="Q5" s="101">
        <f>Q1-Q3</f>
        <v>86.109999999999985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87" t="s">
        <v>18</v>
      </c>
      <c r="F7" s="87"/>
      <c r="G7" s="33">
        <f>SUM(G11:G22)</f>
        <v>0</v>
      </c>
      <c r="H7" s="33">
        <f>SUM(H11:H22)</f>
        <v>0</v>
      </c>
      <c r="I7" s="34">
        <f>SUM(I11:I22)</f>
        <v>0</v>
      </c>
      <c r="J7" s="34">
        <f>SUM(J11:J22)</f>
        <v>181.04000000000002</v>
      </c>
      <c r="K7" s="34">
        <f>SUM(K11:K22)</f>
        <v>48</v>
      </c>
      <c r="L7" s="34">
        <f>SUM(L11:L22)</f>
        <v>130</v>
      </c>
      <c r="M7" s="34">
        <f>SUM(M11:M22)</f>
        <v>0</v>
      </c>
      <c r="N7" s="34">
        <f>SUM(N11:N22)</f>
        <v>359.03999999999996</v>
      </c>
      <c r="O7" s="34">
        <f>SUM(O11:O22)</f>
        <v>181.04000000000002</v>
      </c>
      <c r="P7" s="15"/>
    </row>
    <row r="8" spans="1:19" ht="36" customHeight="1">
      <c r="A8" s="88"/>
      <c r="B8" s="32"/>
      <c r="C8" s="89" t="s">
        <v>19</v>
      </c>
      <c r="D8" s="89" t="s">
        <v>20</v>
      </c>
      <c r="E8" s="87" t="s">
        <v>21</v>
      </c>
      <c r="F8" s="89" t="s">
        <v>22</v>
      </c>
      <c r="G8" s="82" t="s">
        <v>23</v>
      </c>
      <c r="H8" s="82" t="s">
        <v>24</v>
      </c>
      <c r="I8" s="82" t="s">
        <v>25</v>
      </c>
      <c r="J8" s="82" t="s">
        <v>26</v>
      </c>
      <c r="K8" s="82" t="s">
        <v>27</v>
      </c>
      <c r="L8" s="82" t="s">
        <v>28</v>
      </c>
      <c r="M8" s="82"/>
      <c r="N8" s="95" t="s">
        <v>4</v>
      </c>
      <c r="O8" s="92" t="s">
        <v>29</v>
      </c>
    </row>
    <row r="9" spans="1:19" ht="36" customHeight="1">
      <c r="A9" s="88"/>
      <c r="B9" s="32" t="s">
        <v>30</v>
      </c>
      <c r="C9" s="89"/>
      <c r="D9" s="89"/>
      <c r="E9" s="89"/>
      <c r="F9" s="89"/>
      <c r="G9" s="82"/>
      <c r="H9" s="82"/>
      <c r="I9" s="82" t="s">
        <v>31</v>
      </c>
      <c r="J9" s="82"/>
      <c r="K9" s="82" t="s">
        <v>32</v>
      </c>
      <c r="L9" s="82" t="s">
        <v>33</v>
      </c>
      <c r="M9" s="82" t="s">
        <v>34</v>
      </c>
      <c r="N9" s="96"/>
      <c r="O9" s="93"/>
      <c r="P9" s="98" t="s">
        <v>56</v>
      </c>
    </row>
    <row r="10" spans="1:19" ht="37.5" customHeight="1">
      <c r="A10" s="88"/>
      <c r="B10" s="32"/>
      <c r="C10" s="89"/>
      <c r="D10" s="89"/>
      <c r="E10" s="89"/>
      <c r="F10" s="89"/>
      <c r="G10" s="35" t="s">
        <v>35</v>
      </c>
      <c r="H10" s="82"/>
      <c r="I10" s="82"/>
      <c r="J10" s="82"/>
      <c r="K10" s="82"/>
      <c r="L10" s="82"/>
      <c r="M10" s="82"/>
      <c r="N10" s="97"/>
      <c r="O10" s="94"/>
    </row>
    <row r="11" spans="1:19" ht="43.35" customHeight="1">
      <c r="A11" s="36">
        <v>1</v>
      </c>
      <c r="B11" s="37">
        <v>41533</v>
      </c>
      <c r="C11" s="38" t="s">
        <v>41</v>
      </c>
      <c r="D11" s="39" t="s">
        <v>42</v>
      </c>
      <c r="E11" s="38"/>
      <c r="F11" s="38"/>
      <c r="G11" s="40"/>
      <c r="H11" s="41"/>
      <c r="I11" s="41"/>
      <c r="J11" s="41">
        <v>5.2</v>
      </c>
      <c r="K11" s="42"/>
      <c r="L11" s="42"/>
      <c r="M11" s="43"/>
      <c r="N11" s="44">
        <f t="shared" ref="N11:N22" si="0">SUM(H11:M11)</f>
        <v>5.2</v>
      </c>
      <c r="O11" s="45">
        <v>5.2</v>
      </c>
      <c r="P11" s="46">
        <v>3.13</v>
      </c>
    </row>
    <row r="12" spans="1:19" ht="43.35" customHeight="1">
      <c r="A12" s="36">
        <v>2</v>
      </c>
      <c r="B12" s="37">
        <v>41533</v>
      </c>
      <c r="C12" s="38" t="s">
        <v>41</v>
      </c>
      <c r="D12" s="39" t="s">
        <v>43</v>
      </c>
      <c r="E12" s="38"/>
      <c r="F12" s="38"/>
      <c r="G12" s="40"/>
      <c r="H12" s="41"/>
      <c r="I12" s="41"/>
      <c r="J12" s="41"/>
      <c r="K12" s="42">
        <v>48</v>
      </c>
      <c r="L12" s="42"/>
      <c r="M12" s="43"/>
      <c r="N12" s="44">
        <f t="shared" si="0"/>
        <v>48</v>
      </c>
      <c r="O12" s="45"/>
      <c r="P12" s="46">
        <v>9.4700000000000006</v>
      </c>
    </row>
    <row r="13" spans="1:19" ht="46.5" customHeight="1">
      <c r="A13" s="36">
        <v>3</v>
      </c>
      <c r="B13" s="37">
        <v>41533</v>
      </c>
      <c r="C13" s="38" t="s">
        <v>41</v>
      </c>
      <c r="D13" s="39" t="s">
        <v>42</v>
      </c>
      <c r="E13" s="38"/>
      <c r="F13" s="38"/>
      <c r="G13" s="40"/>
      <c r="H13" s="41"/>
      <c r="I13" s="41"/>
      <c r="J13" s="41">
        <v>13.46</v>
      </c>
      <c r="K13" s="42"/>
      <c r="L13" s="42"/>
      <c r="M13" s="43"/>
      <c r="N13" s="44">
        <f t="shared" si="0"/>
        <v>13.46</v>
      </c>
      <c r="O13" s="48">
        <v>13.46</v>
      </c>
      <c r="P13" s="46">
        <v>8.09</v>
      </c>
    </row>
    <row r="14" spans="1:19" ht="43.35" customHeight="1">
      <c r="A14" s="36">
        <v>4</v>
      </c>
      <c r="B14" s="37">
        <v>41534</v>
      </c>
      <c r="C14" s="38" t="s">
        <v>46</v>
      </c>
      <c r="D14" s="39" t="s">
        <v>42</v>
      </c>
      <c r="E14" s="38"/>
      <c r="F14" s="38"/>
      <c r="G14" s="40"/>
      <c r="H14" s="41"/>
      <c r="I14" s="41"/>
      <c r="J14" s="41">
        <v>24.08</v>
      </c>
      <c r="K14" s="42"/>
      <c r="L14" s="42"/>
      <c r="M14" s="43"/>
      <c r="N14" s="44">
        <f t="shared" si="0"/>
        <v>24.08</v>
      </c>
      <c r="O14" s="48">
        <v>24.08</v>
      </c>
      <c r="P14" s="46">
        <v>14.49</v>
      </c>
    </row>
    <row r="15" spans="1:19" ht="43.35" customHeight="1">
      <c r="A15" s="36">
        <v>5</v>
      </c>
      <c r="B15" s="37">
        <v>41534</v>
      </c>
      <c r="C15" s="38" t="s">
        <v>46</v>
      </c>
      <c r="D15" s="39" t="s">
        <v>47</v>
      </c>
      <c r="E15" s="38"/>
      <c r="F15" s="38"/>
      <c r="G15" s="49"/>
      <c r="H15" s="41"/>
      <c r="I15" s="41"/>
      <c r="J15" s="41"/>
      <c r="K15" s="41"/>
      <c r="L15" s="42">
        <v>1.6</v>
      </c>
      <c r="M15" s="43"/>
      <c r="N15" s="44">
        <f t="shared" si="0"/>
        <v>1.6</v>
      </c>
      <c r="O15" s="48"/>
      <c r="P15" s="46">
        <v>0.95</v>
      </c>
    </row>
    <row r="16" spans="1:19" ht="43.35" customHeight="1">
      <c r="A16" s="36">
        <v>6</v>
      </c>
      <c r="B16" s="37">
        <v>41537</v>
      </c>
      <c r="C16" s="38" t="s">
        <v>46</v>
      </c>
      <c r="D16" s="39" t="s">
        <v>42</v>
      </c>
      <c r="E16" s="38"/>
      <c r="F16" s="38"/>
      <c r="G16" s="49"/>
      <c r="H16" s="41"/>
      <c r="I16" s="41"/>
      <c r="J16" s="41">
        <v>28.34</v>
      </c>
      <c r="K16" s="41"/>
      <c r="L16" s="41"/>
      <c r="M16" s="43"/>
      <c r="N16" s="44">
        <f t="shared" si="0"/>
        <v>28.34</v>
      </c>
      <c r="O16" s="48">
        <v>28.34</v>
      </c>
      <c r="P16" s="99">
        <v>16.98</v>
      </c>
    </row>
    <row r="17" spans="1:17" ht="43.35" customHeight="1">
      <c r="A17" s="36">
        <v>7</v>
      </c>
      <c r="B17" s="37">
        <v>41537</v>
      </c>
      <c r="C17" s="38" t="s">
        <v>50</v>
      </c>
      <c r="D17" s="39" t="s">
        <v>42</v>
      </c>
      <c r="E17" s="38"/>
      <c r="F17" s="38"/>
      <c r="G17" s="49"/>
      <c r="H17" s="41"/>
      <c r="I17" s="41"/>
      <c r="J17" s="41">
        <v>33.270000000000003</v>
      </c>
      <c r="K17" s="42"/>
      <c r="L17" s="80"/>
      <c r="M17" s="43"/>
      <c r="N17" s="44">
        <f t="shared" si="0"/>
        <v>33.270000000000003</v>
      </c>
      <c r="O17" s="48">
        <v>33.270000000000003</v>
      </c>
      <c r="P17" s="46">
        <v>19.940000000000001</v>
      </c>
    </row>
    <row r="18" spans="1:17" ht="43.35" customHeight="1">
      <c r="A18" s="36">
        <v>8</v>
      </c>
      <c r="B18" s="37">
        <v>41537</v>
      </c>
      <c r="C18" s="38" t="s">
        <v>50</v>
      </c>
      <c r="D18" s="39" t="s">
        <v>42</v>
      </c>
      <c r="E18" s="38"/>
      <c r="F18" s="38"/>
      <c r="G18" s="49"/>
      <c r="H18" s="41"/>
      <c r="I18" s="41"/>
      <c r="J18" s="41">
        <v>12.84</v>
      </c>
      <c r="K18" s="42"/>
      <c r="L18" s="81"/>
      <c r="M18" s="43"/>
      <c r="N18" s="44">
        <f t="shared" si="0"/>
        <v>12.84</v>
      </c>
      <c r="O18" s="48">
        <v>12.84</v>
      </c>
      <c r="P18" s="46">
        <v>7.69</v>
      </c>
    </row>
    <row r="19" spans="1:17" ht="43.35" customHeight="1">
      <c r="A19" s="36">
        <v>9</v>
      </c>
      <c r="B19" s="37">
        <v>41542</v>
      </c>
      <c r="C19" s="38" t="s">
        <v>53</v>
      </c>
      <c r="D19" s="51" t="s">
        <v>42</v>
      </c>
      <c r="E19" s="38"/>
      <c r="F19" s="38"/>
      <c r="G19" s="49"/>
      <c r="H19" s="41"/>
      <c r="I19" s="41"/>
      <c r="J19" s="41">
        <v>30.55</v>
      </c>
      <c r="K19" s="42"/>
      <c r="L19" s="81"/>
      <c r="M19" s="43"/>
      <c r="N19" s="44">
        <f t="shared" si="0"/>
        <v>30.55</v>
      </c>
      <c r="O19" s="48">
        <v>30.55</v>
      </c>
      <c r="P19" s="46">
        <v>18.239999999999998</v>
      </c>
    </row>
    <row r="20" spans="1:17" ht="43.35" customHeight="1">
      <c r="A20" s="36">
        <v>10</v>
      </c>
      <c r="B20" s="37">
        <v>41543</v>
      </c>
      <c r="C20" s="38" t="s">
        <v>53</v>
      </c>
      <c r="D20" s="51" t="s">
        <v>42</v>
      </c>
      <c r="E20" s="38"/>
      <c r="F20" s="38"/>
      <c r="G20" s="49"/>
      <c r="H20" s="41"/>
      <c r="I20" s="41"/>
      <c r="J20" s="41">
        <v>33.299999999999997</v>
      </c>
      <c r="K20" s="42"/>
      <c r="L20" s="81"/>
      <c r="M20" s="42"/>
      <c r="N20" s="44">
        <f t="shared" si="0"/>
        <v>33.299999999999997</v>
      </c>
      <c r="O20" s="48">
        <v>33.299999999999997</v>
      </c>
      <c r="P20" s="46">
        <v>19.86</v>
      </c>
    </row>
    <row r="21" spans="1:17" ht="43.35" customHeight="1">
      <c r="A21" s="36">
        <v>11</v>
      </c>
      <c r="B21" s="37">
        <v>41545</v>
      </c>
      <c r="C21" s="38" t="s">
        <v>54</v>
      </c>
      <c r="D21" s="51" t="s">
        <v>55</v>
      </c>
      <c r="E21" s="38"/>
      <c r="F21" s="38"/>
      <c r="G21" s="49"/>
      <c r="H21" s="41"/>
      <c r="I21" s="41"/>
      <c r="J21" s="41"/>
      <c r="K21" s="42"/>
      <c r="L21" s="81">
        <v>128.4</v>
      </c>
      <c r="M21" s="42"/>
      <c r="N21" s="44">
        <f t="shared" si="0"/>
        <v>128.4</v>
      </c>
      <c r="O21" s="48"/>
      <c r="P21" s="46">
        <v>75.69</v>
      </c>
    </row>
    <row r="22" spans="1:17" ht="43.35" customHeight="1">
      <c r="A22" s="36">
        <v>12</v>
      </c>
      <c r="B22" s="37"/>
      <c r="C22" s="38"/>
      <c r="D22" s="51"/>
      <c r="E22" s="38"/>
      <c r="F22" s="38"/>
      <c r="G22" s="49"/>
      <c r="H22" s="41"/>
      <c r="I22" s="41"/>
      <c r="J22" s="41"/>
      <c r="K22" s="42"/>
      <c r="L22" s="42"/>
      <c r="M22" s="42"/>
      <c r="N22" s="44">
        <f t="shared" si="0"/>
        <v>0</v>
      </c>
      <c r="O22" s="48"/>
      <c r="P22" s="46"/>
    </row>
    <row r="23" spans="1:17" ht="17.100000000000001" customHeight="1">
      <c r="A23" s="55"/>
      <c r="B23" s="56"/>
      <c r="C23" s="56"/>
      <c r="D23" s="56"/>
      <c r="E23" s="56"/>
      <c r="F23" s="56"/>
      <c r="G23" s="56"/>
      <c r="H23" s="56"/>
      <c r="I23" s="56"/>
      <c r="J23" s="57"/>
      <c r="K23" s="57"/>
      <c r="L23" s="56"/>
      <c r="M23" s="56"/>
      <c r="N23" s="56"/>
      <c r="O23" s="56"/>
      <c r="P23" s="58"/>
      <c r="Q23" s="7"/>
    </row>
    <row r="24" spans="1:17" ht="17.100000000000001" customHeight="1">
      <c r="A24" s="59"/>
      <c r="B24" s="60"/>
      <c r="C24" s="61"/>
      <c r="D24" s="62"/>
      <c r="E24" s="62"/>
      <c r="F24" s="63"/>
      <c r="G24" s="64"/>
      <c r="H24" s="65"/>
      <c r="I24" s="66"/>
      <c r="J24" s="57"/>
      <c r="K24" s="57"/>
      <c r="L24" s="66"/>
      <c r="M24" s="66"/>
      <c r="N24" s="67"/>
      <c r="O24" s="68"/>
      <c r="P24" s="57"/>
      <c r="Q24" s="7"/>
    </row>
    <row r="25" spans="1:17" ht="17.100000000000001" customHeight="1">
      <c r="A25" s="55"/>
      <c r="B25" s="69" t="s">
        <v>36</v>
      </c>
      <c r="C25" s="69"/>
      <c r="D25" s="69"/>
      <c r="E25" s="56"/>
      <c r="F25" s="56"/>
      <c r="G25" s="69" t="s">
        <v>37</v>
      </c>
      <c r="H25" s="69"/>
      <c r="I25" s="69"/>
      <c r="J25" s="57"/>
      <c r="K25" s="57"/>
      <c r="L25" s="69" t="s">
        <v>38</v>
      </c>
      <c r="M25" s="69"/>
      <c r="N25" s="69"/>
      <c r="O25" s="56"/>
      <c r="P25" s="57"/>
      <c r="Q25" s="7"/>
    </row>
    <row r="26" spans="1:17" ht="17.100000000000001" customHeight="1">
      <c r="A26" s="55"/>
      <c r="B26" s="56"/>
      <c r="C26" s="56"/>
      <c r="D26" s="56"/>
      <c r="E26" s="56"/>
      <c r="F26" s="56"/>
      <c r="G26" s="56"/>
      <c r="H26" s="56"/>
      <c r="I26" s="56"/>
      <c r="J26" s="57"/>
      <c r="K26" s="57"/>
      <c r="L26" s="56"/>
      <c r="M26" s="56"/>
      <c r="N26" s="56"/>
      <c r="O26" s="56"/>
      <c r="P26" s="57"/>
      <c r="Q26" s="7"/>
    </row>
    <row r="27" spans="1:17" ht="17.100000000000001" customHeight="1">
      <c r="A27" s="55"/>
      <c r="B27" s="56"/>
      <c r="C27" s="56"/>
      <c r="D27" s="56"/>
      <c r="E27" s="56"/>
      <c r="F27" s="56"/>
      <c r="G27" s="56"/>
      <c r="H27" s="56"/>
      <c r="I27" s="56"/>
      <c r="J27" s="57"/>
      <c r="K27" s="57"/>
      <c r="L27" s="56"/>
      <c r="M27" s="56"/>
      <c r="N27" s="56"/>
      <c r="O27" s="56"/>
      <c r="P27" s="57"/>
      <c r="Q27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4 B11:B13 B19:B22">
      <formula1>36831</formula1>
      <formula2>0</formula2>
    </dataValidation>
    <dataValidation type="decimal" operator="greaterThanOrEqual" allowBlank="1" showErrorMessage="1" errorTitle="Valore" error="Inserire un numero maggiore o uguale a 0 (zero)!" sqref="H24:M24 H11:M12 H13:K13 M13:M20 H14:J22 L14:M14 L17:M18 K19:M22 K15:M16">
      <formula1>0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textLength" operator="greaterThan" allowBlank="1" sqref="C24 D19:D22">
      <formula1>1</formula1>
      <formula2>0</formula2>
    </dataValidation>
    <dataValidation type="textLength" operator="greaterThan" allowBlank="1" showErrorMessage="1" sqref="D24:E24">
      <formula1>1</formula1>
      <formula2>0</formula2>
    </dataValidation>
    <dataValidation type="textLength" operator="greaterThan" sqref="F24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8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1"/>
  <sheetViews>
    <sheetView zoomScale="50" zoomScaleNormal="50" zoomScalePageLayoutView="75" workbookViewId="0">
      <selection activeCell="Q20" activeCellId="1" sqref="Q16 Q20"/>
    </sheetView>
  </sheetViews>
  <sheetFormatPr defaultColWidth="8.85546875" defaultRowHeight="18.75"/>
  <cols>
    <col min="1" max="1" width="10.71093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36.42578125" style="2" bestFit="1" customWidth="1"/>
    <col min="11" max="11" width="25.7109375" style="2" bestFit="1" customWidth="1"/>
    <col min="12" max="12" width="31.85546875" style="2" bestFit="1" customWidth="1"/>
    <col min="13" max="13" width="25.140625" style="2" bestFit="1" customWidth="1"/>
    <col min="14" max="15" width="36.42578125" style="2" bestFit="1" customWidth="1"/>
    <col min="16" max="16" width="20" style="2" customWidth="1"/>
    <col min="17" max="17" width="14.7109375" style="2" customWidth="1"/>
    <col min="18" max="18" width="15" style="3" bestFit="1" customWidth="1"/>
    <col min="19" max="1025" width="8.85546875" style="2"/>
  </cols>
  <sheetData>
    <row r="1" spans="1:19" ht="35.25" customHeight="1">
      <c r="B1" s="83" t="s">
        <v>0</v>
      </c>
      <c r="C1" s="83"/>
      <c r="D1" s="83"/>
      <c r="E1" s="84" t="s">
        <v>1</v>
      </c>
      <c r="F1" s="84"/>
      <c r="G1" s="4" t="s">
        <v>2</v>
      </c>
      <c r="H1" s="5">
        <v>41518</v>
      </c>
      <c r="L1" s="6" t="s">
        <v>3</v>
      </c>
      <c r="M1" s="7">
        <f>+P1-N7</f>
        <v>0</v>
      </c>
      <c r="N1" s="8" t="s">
        <v>4</v>
      </c>
      <c r="O1" s="9"/>
      <c r="P1" s="74">
        <f>SUM(H7:M7)</f>
        <v>17336.060000000001</v>
      </c>
      <c r="Q1" s="104">
        <f>SUM(P11:P22)</f>
        <v>687.87999999999988</v>
      </c>
      <c r="R1" s="106">
        <f>SUM(Q11:Q22)</f>
        <v>420.30999999999995</v>
      </c>
    </row>
    <row r="2" spans="1:19" ht="35.25" customHeight="1">
      <c r="B2" s="85" t="s">
        <v>5</v>
      </c>
      <c r="C2" s="85"/>
      <c r="D2" s="85"/>
      <c r="E2" s="84" t="s">
        <v>6</v>
      </c>
      <c r="F2" s="84"/>
      <c r="G2" s="11"/>
      <c r="H2" s="11"/>
      <c r="N2" s="12" t="s">
        <v>7</v>
      </c>
      <c r="O2" s="13"/>
      <c r="P2" s="14"/>
      <c r="Q2" s="104"/>
      <c r="R2" s="106"/>
    </row>
    <row r="3" spans="1:19" ht="35.25" customHeight="1">
      <c r="B3" s="85" t="s">
        <v>9</v>
      </c>
      <c r="C3" s="85"/>
      <c r="D3" s="85"/>
      <c r="E3" s="84" t="s">
        <v>8</v>
      </c>
      <c r="F3" s="84"/>
      <c r="N3" s="12" t="s">
        <v>10</v>
      </c>
      <c r="O3" s="13"/>
      <c r="P3" s="75">
        <f>+O7</f>
        <v>15866.060000000001</v>
      </c>
      <c r="Q3" s="105">
        <f>SUM(P13,P17,P18,P21,P22)</f>
        <v>629.55999999999995</v>
      </c>
      <c r="R3" s="107">
        <f>SUM(Q13,Q17,Q18,Q21,Q22)</f>
        <v>385.66999999999996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5"/>
      <c r="R4" s="107"/>
    </row>
    <row r="5" spans="1:19" ht="46.5" customHeight="1">
      <c r="B5" s="22" t="s">
        <v>12</v>
      </c>
      <c r="C5" s="23"/>
      <c r="D5" s="24"/>
      <c r="E5" s="25">
        <v>12</v>
      </c>
      <c r="F5" s="16"/>
      <c r="G5" s="26" t="s">
        <v>13</v>
      </c>
      <c r="H5" s="17">
        <v>1.1100000000000001</v>
      </c>
      <c r="N5" s="86" t="s">
        <v>14</v>
      </c>
      <c r="O5" s="86"/>
      <c r="P5" s="76">
        <f>P1-P2-P3</f>
        <v>1470</v>
      </c>
      <c r="Q5" s="105">
        <f>Q1-Q3</f>
        <v>58.319999999999936</v>
      </c>
      <c r="R5" s="107">
        <f>R1-R3</f>
        <v>34.639999999999986</v>
      </c>
    </row>
    <row r="6" spans="1:19" ht="43.5" customHeight="1">
      <c r="B6" s="28" t="s">
        <v>40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87" t="s">
        <v>18</v>
      </c>
      <c r="F7" s="87"/>
      <c r="G7" s="33">
        <f>SUM(G11:G25)</f>
        <v>0</v>
      </c>
      <c r="H7" s="33">
        <f>SUM(H11:H25)</f>
        <v>0</v>
      </c>
      <c r="I7" s="77">
        <f>SUM(I11:I25)</f>
        <v>0</v>
      </c>
      <c r="J7" s="77">
        <f>SUM(J11:J25)</f>
        <v>1470</v>
      </c>
      <c r="K7" s="77">
        <f>SUM(K11:K25)</f>
        <v>0</v>
      </c>
      <c r="L7" s="77">
        <f>SUM(L11:L25)</f>
        <v>15866.060000000001</v>
      </c>
      <c r="M7" s="77">
        <f>SUM(M11:M25)</f>
        <v>0</v>
      </c>
      <c r="N7" s="77">
        <f>SUM(N11:N25)</f>
        <v>17336.060000000001</v>
      </c>
      <c r="O7" s="77">
        <f>SUM(O11:O25)</f>
        <v>15866.060000000001</v>
      </c>
      <c r="P7" s="15"/>
    </row>
    <row r="8" spans="1:19" ht="36" customHeight="1">
      <c r="A8" s="88"/>
      <c r="B8" s="32"/>
      <c r="C8" s="89" t="s">
        <v>19</v>
      </c>
      <c r="D8" s="89" t="s">
        <v>20</v>
      </c>
      <c r="E8" s="87" t="s">
        <v>21</v>
      </c>
      <c r="F8" s="89" t="s">
        <v>22</v>
      </c>
      <c r="G8" s="82" t="s">
        <v>23</v>
      </c>
      <c r="H8" s="82" t="s">
        <v>24</v>
      </c>
      <c r="I8" s="82" t="s">
        <v>25</v>
      </c>
      <c r="J8" s="82" t="s">
        <v>26</v>
      </c>
      <c r="K8" s="82" t="s">
        <v>27</v>
      </c>
      <c r="L8" s="82" t="s">
        <v>28</v>
      </c>
      <c r="M8" s="82"/>
      <c r="N8" s="90" t="s">
        <v>4</v>
      </c>
      <c r="O8" s="91" t="s">
        <v>29</v>
      </c>
    </row>
    <row r="9" spans="1:19" ht="36" customHeight="1">
      <c r="A9" s="88"/>
      <c r="B9" s="32" t="s">
        <v>30</v>
      </c>
      <c r="C9" s="89"/>
      <c r="D9" s="89"/>
      <c r="E9" s="89"/>
      <c r="F9" s="89"/>
      <c r="G9" s="82"/>
      <c r="H9" s="82"/>
      <c r="I9" s="82" t="s">
        <v>31</v>
      </c>
      <c r="J9" s="82"/>
      <c r="K9" s="82" t="s">
        <v>32</v>
      </c>
      <c r="L9" s="82" t="s">
        <v>33</v>
      </c>
      <c r="M9" s="82" t="s">
        <v>34</v>
      </c>
      <c r="N9" s="90"/>
      <c r="O9" s="91"/>
      <c r="P9" s="103" t="s">
        <v>57</v>
      </c>
      <c r="Q9" s="103" t="s">
        <v>56</v>
      </c>
    </row>
    <row r="10" spans="1:19" ht="37.5" customHeight="1">
      <c r="A10" s="88"/>
      <c r="B10" s="32"/>
      <c r="C10" s="89"/>
      <c r="D10" s="89"/>
      <c r="E10" s="89"/>
      <c r="F10" s="89"/>
      <c r="G10" s="35" t="s">
        <v>35</v>
      </c>
      <c r="H10" s="82"/>
      <c r="I10" s="82"/>
      <c r="J10" s="82"/>
      <c r="K10" s="82"/>
      <c r="L10" s="82"/>
      <c r="M10" s="82"/>
      <c r="N10" s="90"/>
      <c r="O10" s="91"/>
      <c r="P10" s="103"/>
      <c r="Q10" s="103"/>
    </row>
    <row r="11" spans="1:19" ht="57.6" customHeight="1">
      <c r="A11" s="36">
        <v>1</v>
      </c>
      <c r="B11" s="37">
        <v>41534</v>
      </c>
      <c r="C11" s="38" t="s">
        <v>46</v>
      </c>
      <c r="D11" s="39" t="s">
        <v>44</v>
      </c>
      <c r="E11" s="38"/>
      <c r="F11" s="38"/>
      <c r="G11" s="40"/>
      <c r="H11" s="41"/>
      <c r="I11" s="41"/>
      <c r="J11" s="41">
        <v>200</v>
      </c>
      <c r="K11" s="42"/>
      <c r="L11" s="42"/>
      <c r="M11" s="43"/>
      <c r="N11" s="44">
        <f t="shared" ref="N11:N25" si="0">SUM(H11:M11)</f>
        <v>200</v>
      </c>
      <c r="O11" s="78"/>
      <c r="P11" s="46">
        <v>7.94</v>
      </c>
      <c r="Q11" s="103">
        <v>4.71</v>
      </c>
    </row>
    <row r="12" spans="1:19" ht="57.6" customHeight="1">
      <c r="A12" s="36">
        <v>2</v>
      </c>
      <c r="B12" s="37">
        <v>41534</v>
      </c>
      <c r="C12" s="38" t="s">
        <v>46</v>
      </c>
      <c r="D12" s="39" t="s">
        <v>44</v>
      </c>
      <c r="E12" s="38"/>
      <c r="F12" s="38"/>
      <c r="G12" s="40"/>
      <c r="H12" s="41"/>
      <c r="I12" s="41"/>
      <c r="J12" s="41">
        <v>160</v>
      </c>
      <c r="K12" s="42"/>
      <c r="L12" s="42"/>
      <c r="M12" s="43"/>
      <c r="N12" s="44">
        <f t="shared" si="0"/>
        <v>160</v>
      </c>
      <c r="O12" s="78"/>
      <c r="P12" s="46">
        <v>6.35</v>
      </c>
      <c r="Q12" s="103">
        <v>3.77</v>
      </c>
    </row>
    <row r="13" spans="1:19" ht="57.6" customHeight="1">
      <c r="A13" s="36">
        <v>3</v>
      </c>
      <c r="B13" s="37">
        <v>41534</v>
      </c>
      <c r="C13" s="38" t="s">
        <v>46</v>
      </c>
      <c r="D13" s="39" t="s">
        <v>45</v>
      </c>
      <c r="E13" s="38"/>
      <c r="F13" s="38"/>
      <c r="G13" s="49"/>
      <c r="H13" s="41"/>
      <c r="I13" s="41"/>
      <c r="J13" s="41"/>
      <c r="K13" s="42"/>
      <c r="L13" s="42">
        <v>1812.58</v>
      </c>
      <c r="M13" s="43"/>
      <c r="N13" s="44">
        <f t="shared" si="0"/>
        <v>1812.58</v>
      </c>
      <c r="O13" s="79">
        <v>1812.58</v>
      </c>
      <c r="P13" s="46">
        <v>71.95</v>
      </c>
      <c r="Q13" s="103">
        <v>43.63</v>
      </c>
    </row>
    <row r="14" spans="1:19" ht="57.6" customHeight="1">
      <c r="A14" s="36">
        <v>4</v>
      </c>
      <c r="B14" s="37">
        <v>41534</v>
      </c>
      <c r="C14" s="38" t="s">
        <v>46</v>
      </c>
      <c r="D14" s="39" t="s">
        <v>44</v>
      </c>
      <c r="E14" s="38"/>
      <c r="F14" s="38"/>
      <c r="G14" s="49"/>
      <c r="H14" s="41"/>
      <c r="I14" s="41"/>
      <c r="J14" s="41">
        <v>60</v>
      </c>
      <c r="K14" s="42"/>
      <c r="L14" s="42"/>
      <c r="M14" s="43"/>
      <c r="N14" s="44">
        <f t="shared" si="0"/>
        <v>60</v>
      </c>
      <c r="O14" s="48"/>
      <c r="P14" s="102">
        <v>2.38</v>
      </c>
      <c r="Q14" s="103">
        <v>1.41</v>
      </c>
    </row>
    <row r="15" spans="1:19" ht="36" customHeight="1">
      <c r="A15" s="36">
        <v>5</v>
      </c>
      <c r="B15" s="37">
        <v>41535</v>
      </c>
      <c r="C15" s="38" t="s">
        <v>46</v>
      </c>
      <c r="D15" s="39" t="s">
        <v>44</v>
      </c>
      <c r="E15" s="38"/>
      <c r="F15" s="38"/>
      <c r="G15" s="49"/>
      <c r="H15" s="41"/>
      <c r="I15" s="41"/>
      <c r="J15" s="42">
        <v>480</v>
      </c>
      <c r="K15" s="42"/>
      <c r="L15" s="42"/>
      <c r="M15" s="43"/>
      <c r="N15" s="44">
        <f t="shared" si="0"/>
        <v>480</v>
      </c>
      <c r="O15" s="48"/>
      <c r="P15" s="46">
        <v>19.03</v>
      </c>
      <c r="Q15" s="103">
        <v>11.3</v>
      </c>
    </row>
    <row r="16" spans="1:19" ht="36" customHeight="1">
      <c r="A16" s="36">
        <v>6</v>
      </c>
      <c r="B16" s="37">
        <v>41535</v>
      </c>
      <c r="C16" s="38" t="s">
        <v>46</v>
      </c>
      <c r="D16" s="39" t="s">
        <v>48</v>
      </c>
      <c r="E16" s="38"/>
      <c r="F16" s="38"/>
      <c r="G16" s="49"/>
      <c r="H16" s="41"/>
      <c r="I16" s="41"/>
      <c r="J16" s="42">
        <v>60</v>
      </c>
      <c r="K16" s="42"/>
      <c r="L16" s="42"/>
      <c r="M16" s="43"/>
      <c r="N16" s="44">
        <f t="shared" si="0"/>
        <v>60</v>
      </c>
      <c r="O16" s="79"/>
      <c r="P16" s="46">
        <v>2.38</v>
      </c>
      <c r="Q16" s="103">
        <v>1.41</v>
      </c>
    </row>
    <row r="17" spans="1:17" ht="36" customHeight="1">
      <c r="A17" s="36">
        <v>7</v>
      </c>
      <c r="B17" s="37">
        <v>41535</v>
      </c>
      <c r="C17" s="38" t="s">
        <v>46</v>
      </c>
      <c r="D17" s="39" t="s">
        <v>49</v>
      </c>
      <c r="E17" s="38"/>
      <c r="F17" s="38"/>
      <c r="G17" s="49"/>
      <c r="H17" s="41"/>
      <c r="I17" s="41"/>
      <c r="J17" s="42"/>
      <c r="K17" s="42"/>
      <c r="L17" s="42">
        <v>875</v>
      </c>
      <c r="M17" s="43"/>
      <c r="N17" s="44">
        <f t="shared" si="0"/>
        <v>875</v>
      </c>
      <c r="O17" s="48">
        <v>875</v>
      </c>
      <c r="P17" s="46">
        <v>34.69</v>
      </c>
      <c r="Q17" s="103">
        <v>21.15</v>
      </c>
    </row>
    <row r="18" spans="1:17" ht="36" customHeight="1">
      <c r="A18" s="36">
        <v>8</v>
      </c>
      <c r="B18" s="37">
        <v>41535</v>
      </c>
      <c r="C18" s="38" t="s">
        <v>46</v>
      </c>
      <c r="D18" s="39" t="s">
        <v>45</v>
      </c>
      <c r="E18" s="38"/>
      <c r="F18" s="38"/>
      <c r="G18" s="49"/>
      <c r="H18" s="41"/>
      <c r="I18" s="41"/>
      <c r="J18" s="41"/>
      <c r="K18" s="42"/>
      <c r="L18" s="42">
        <v>1794.93</v>
      </c>
      <c r="M18" s="43"/>
      <c r="N18" s="44">
        <f t="shared" si="0"/>
        <v>1794.93</v>
      </c>
      <c r="O18" s="48">
        <v>1794.93</v>
      </c>
      <c r="P18" s="46">
        <v>71.16</v>
      </c>
      <c r="Q18" s="103">
        <v>43.66</v>
      </c>
    </row>
    <row r="19" spans="1:17" ht="36" customHeight="1">
      <c r="A19" s="36">
        <v>9</v>
      </c>
      <c r="B19" s="53">
        <v>41536</v>
      </c>
      <c r="C19" s="38" t="s">
        <v>46</v>
      </c>
      <c r="D19" s="39" t="s">
        <v>44</v>
      </c>
      <c r="E19" s="38"/>
      <c r="F19" s="38"/>
      <c r="G19" s="49"/>
      <c r="H19" s="41"/>
      <c r="I19" s="41"/>
      <c r="J19" s="41">
        <v>450</v>
      </c>
      <c r="K19" s="42"/>
      <c r="L19" s="42"/>
      <c r="M19" s="43"/>
      <c r="N19" s="44">
        <f t="shared" si="0"/>
        <v>450</v>
      </c>
      <c r="O19" s="79"/>
      <c r="P19" s="46">
        <v>17.86</v>
      </c>
      <c r="Q19" s="103">
        <v>10.62</v>
      </c>
    </row>
    <row r="20" spans="1:17" ht="36" customHeight="1">
      <c r="A20" s="36">
        <v>10</v>
      </c>
      <c r="B20" s="53">
        <v>41536</v>
      </c>
      <c r="C20" s="38" t="s">
        <v>46</v>
      </c>
      <c r="D20" s="39" t="s">
        <v>48</v>
      </c>
      <c r="E20" s="38"/>
      <c r="F20" s="38"/>
      <c r="G20" s="49"/>
      <c r="H20" s="41"/>
      <c r="I20" s="41"/>
      <c r="J20" s="41">
        <v>60</v>
      </c>
      <c r="K20" s="42"/>
      <c r="L20" s="42"/>
      <c r="M20" s="43"/>
      <c r="N20" s="44">
        <f t="shared" si="0"/>
        <v>60</v>
      </c>
      <c r="O20" s="48"/>
      <c r="P20" s="46">
        <v>2.38</v>
      </c>
      <c r="Q20" s="103">
        <v>1.42</v>
      </c>
    </row>
    <row r="21" spans="1:17" ht="36" customHeight="1">
      <c r="A21" s="36">
        <v>11</v>
      </c>
      <c r="B21" s="53">
        <v>41536</v>
      </c>
      <c r="C21" s="38" t="s">
        <v>46</v>
      </c>
      <c r="D21" s="39" t="s">
        <v>51</v>
      </c>
      <c r="E21" s="38"/>
      <c r="F21" s="38"/>
      <c r="G21" s="49"/>
      <c r="H21" s="41"/>
      <c r="I21" s="41"/>
      <c r="J21" s="41"/>
      <c r="K21" s="42"/>
      <c r="L21" s="42">
        <v>7130</v>
      </c>
      <c r="M21" s="42"/>
      <c r="N21" s="44">
        <f t="shared" si="0"/>
        <v>7130</v>
      </c>
      <c r="O21" s="79">
        <v>7130</v>
      </c>
      <c r="P21" s="46">
        <v>282.95999999999998</v>
      </c>
      <c r="Q21" s="103">
        <v>173.64</v>
      </c>
    </row>
    <row r="22" spans="1:17" ht="36" customHeight="1">
      <c r="A22" s="36">
        <v>12</v>
      </c>
      <c r="B22" s="53">
        <v>41536</v>
      </c>
      <c r="C22" s="38" t="s">
        <v>46</v>
      </c>
      <c r="D22" s="51" t="s">
        <v>52</v>
      </c>
      <c r="E22" s="38"/>
      <c r="F22" s="38"/>
      <c r="G22" s="52"/>
      <c r="H22" s="41"/>
      <c r="I22" s="41"/>
      <c r="J22" s="41"/>
      <c r="K22" s="42"/>
      <c r="L22" s="42">
        <v>4253.55</v>
      </c>
      <c r="M22" s="42"/>
      <c r="N22" s="44">
        <f t="shared" si="0"/>
        <v>4253.55</v>
      </c>
      <c r="O22" s="79">
        <v>4253.55</v>
      </c>
      <c r="P22" s="46">
        <v>168.8</v>
      </c>
      <c r="Q22" s="103">
        <v>103.59</v>
      </c>
    </row>
    <row r="23" spans="1:17" ht="36" customHeight="1">
      <c r="A23" s="36">
        <v>13</v>
      </c>
      <c r="B23" s="53"/>
      <c r="C23" s="39"/>
      <c r="D23" s="51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0"/>
        <v>0</v>
      </c>
      <c r="O23" s="79"/>
      <c r="P23" s="46"/>
    </row>
    <row r="24" spans="1:17" ht="36" customHeight="1">
      <c r="A24" s="36">
        <v>14</v>
      </c>
      <c r="B24" s="53"/>
      <c r="C24" s="39"/>
      <c r="D24" s="51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0"/>
        <v>0</v>
      </c>
      <c r="O24" s="48"/>
      <c r="P24" s="46"/>
    </row>
    <row r="25" spans="1:17" ht="36" customHeight="1">
      <c r="A25" s="36">
        <v>15</v>
      </c>
      <c r="B25" s="53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0"/>
        <v>0</v>
      </c>
      <c r="O25" s="48"/>
      <c r="P25" s="46"/>
    </row>
    <row r="26" spans="1:17" ht="17.100000000000001" customHeight="1">
      <c r="P26" s="16"/>
    </row>
    <row r="27" spans="1:17" ht="17.100000000000001" customHeight="1">
      <c r="A27" s="55"/>
      <c r="B27" s="56"/>
      <c r="C27" s="56"/>
      <c r="D27" s="56"/>
      <c r="E27" s="56"/>
      <c r="F27" s="56"/>
      <c r="G27" s="56"/>
      <c r="H27" s="56"/>
      <c r="I27" s="56"/>
      <c r="J27" s="57"/>
      <c r="K27" s="57"/>
      <c r="L27" s="56"/>
      <c r="M27" s="56"/>
      <c r="N27" s="56"/>
      <c r="O27" s="56"/>
      <c r="P27" s="58"/>
      <c r="Q27" s="7"/>
    </row>
    <row r="28" spans="1:17" ht="17.100000000000001" customHeight="1">
      <c r="A28" s="59"/>
      <c r="B28" s="60"/>
      <c r="C28" s="61"/>
      <c r="D28" s="62"/>
      <c r="E28" s="62"/>
      <c r="F28" s="63"/>
      <c r="G28" s="64"/>
      <c r="H28" s="65"/>
      <c r="I28" s="66"/>
      <c r="J28" s="57"/>
      <c r="K28" s="57"/>
      <c r="L28" s="66"/>
      <c r="M28" s="66"/>
      <c r="N28" s="67"/>
      <c r="O28" s="68"/>
      <c r="P28" s="57"/>
      <c r="Q28" s="7"/>
    </row>
    <row r="29" spans="1:17" ht="17.100000000000001" customHeight="1">
      <c r="A29" s="55"/>
      <c r="B29" s="69" t="s">
        <v>36</v>
      </c>
      <c r="C29" s="69"/>
      <c r="D29" s="69"/>
      <c r="E29" s="56"/>
      <c r="F29" s="56"/>
      <c r="G29" s="69" t="s">
        <v>37</v>
      </c>
      <c r="H29" s="69"/>
      <c r="I29" s="69"/>
      <c r="J29" s="57"/>
      <c r="K29" s="57"/>
      <c r="L29" s="69" t="s">
        <v>38</v>
      </c>
      <c r="M29" s="69"/>
      <c r="N29" s="69"/>
      <c r="O29" s="56"/>
      <c r="P29" s="57"/>
      <c r="Q29" s="7"/>
    </row>
    <row r="30" spans="1:17" ht="17.100000000000001" customHeight="1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7"/>
      <c r="L30" s="56"/>
      <c r="M30" s="56"/>
      <c r="N30" s="56"/>
      <c r="O30" s="56"/>
      <c r="P30" s="57"/>
      <c r="Q30" s="7"/>
    </row>
    <row r="31" spans="1:17" ht="17.100000000000001" customHeight="1">
      <c r="A31" s="55"/>
      <c r="B31" s="56"/>
      <c r="C31" s="56"/>
      <c r="D31" s="56"/>
      <c r="E31" s="56"/>
      <c r="F31" s="56"/>
      <c r="G31" s="56"/>
      <c r="H31" s="56"/>
      <c r="I31" s="56"/>
      <c r="J31" s="57"/>
      <c r="K31" s="57"/>
      <c r="L31" s="56"/>
      <c r="M31" s="56"/>
      <c r="N31" s="56"/>
      <c r="O31" s="56"/>
      <c r="P31" s="57"/>
      <c r="Q31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8 B11:B18">
      <formula1>36831</formula1>
      <formula2>0</formula2>
    </dataValidation>
    <dataValidation type="decimal" operator="greaterThanOrEqual" allowBlank="1" showErrorMessage="1" errorTitle="Valore" error="Inserire un numero maggiore o uguale a 0 (zero)!" sqref="H28:M28 L13:M19 K20:M25 H13:J25 H11:M12">
      <formula1>0</formula1>
      <formula2>0</formula2>
    </dataValidation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textLength" operator="greaterThan" allowBlank="1" sqref="C28">
      <formula1>1</formula1>
      <formula2>0</formula2>
    </dataValidation>
    <dataValidation type="textLength" operator="greaterThan" allowBlank="1" showErrorMessage="1" sqref="D28:E28 F22:F25">
      <formula1>1</formula1>
      <formula2>0</formula2>
    </dataValidation>
    <dataValidation type="textLength" operator="greaterThan" sqref="F28 G22:G2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1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2"/>
  <sheetViews>
    <sheetView view="pageBreakPreview" topLeftCell="Q1" zoomScale="60" zoomScaleNormal="75" zoomScalePageLayoutView="75" workbookViewId="0">
      <selection activeCell="E6" sqref="E6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44" style="2" bestFit="1" customWidth="1"/>
    <col min="4" max="4" width="26.42578125" style="2" bestFit="1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2" width="20.140625" style="2" bestFit="1" customWidth="1"/>
    <col min="13" max="13" width="16.85546875" style="2" bestFit="1" customWidth="1"/>
    <col min="14" max="14" width="24.85546875" style="2" bestFit="1" customWidth="1"/>
    <col min="15" max="15" width="20.140625" style="2" bestFit="1" customWidth="1"/>
    <col min="16" max="16" width="13.85546875" style="2" bestFit="1" customWidth="1"/>
    <col min="17" max="17" width="13" style="2" customWidth="1"/>
    <col min="18" max="18" width="10.5703125" style="3" bestFit="1" customWidth="1"/>
    <col min="19" max="1025" width="8.85546875" style="2"/>
  </cols>
  <sheetData>
    <row r="1" spans="1:19" ht="35.25" customHeight="1">
      <c r="B1" s="83" t="s">
        <v>0</v>
      </c>
      <c r="C1" s="83"/>
      <c r="D1" s="83"/>
      <c r="E1" s="84" t="s">
        <v>1</v>
      </c>
      <c r="F1" s="84"/>
      <c r="G1" s="4" t="s">
        <v>2</v>
      </c>
      <c r="H1" s="5">
        <v>41518</v>
      </c>
      <c r="L1" s="6" t="s">
        <v>3</v>
      </c>
      <c r="M1" s="7">
        <f>+P1-N7</f>
        <v>0</v>
      </c>
      <c r="N1" s="8" t="s">
        <v>4</v>
      </c>
      <c r="O1" s="9"/>
      <c r="P1" s="70">
        <f>SUM(H7:M7)</f>
        <v>205</v>
      </c>
      <c r="Q1" s="111">
        <f>P11</f>
        <v>41.79</v>
      </c>
      <c r="R1" s="107">
        <f>Q11</f>
        <v>25.1</v>
      </c>
    </row>
    <row r="2" spans="1:19" ht="35.25" customHeight="1">
      <c r="B2" s="85" t="s">
        <v>5</v>
      </c>
      <c r="C2" s="85"/>
      <c r="D2" s="85"/>
      <c r="E2" s="84" t="s">
        <v>6</v>
      </c>
      <c r="F2" s="84"/>
      <c r="G2" s="11"/>
      <c r="H2" s="11"/>
      <c r="N2" s="12" t="s">
        <v>7</v>
      </c>
      <c r="O2" s="13"/>
      <c r="P2" s="14"/>
      <c r="Q2" s="111"/>
      <c r="R2" s="106"/>
    </row>
    <row r="3" spans="1:19" ht="35.25" customHeight="1">
      <c r="B3" s="85" t="s">
        <v>9</v>
      </c>
      <c r="C3" s="85"/>
      <c r="D3" s="85"/>
      <c r="E3" s="84" t="s">
        <v>8</v>
      </c>
      <c r="F3" s="84"/>
      <c r="N3" s="12" t="s">
        <v>10</v>
      </c>
      <c r="O3" s="13"/>
      <c r="P3" s="71">
        <f>+O7</f>
        <v>205</v>
      </c>
      <c r="Q3" s="112">
        <f>Q1</f>
        <v>41.79</v>
      </c>
      <c r="R3" s="107">
        <f>R1</f>
        <v>25.1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12"/>
      <c r="R4" s="107"/>
    </row>
    <row r="5" spans="1:19" ht="46.5" customHeight="1">
      <c r="B5" s="22" t="s">
        <v>12</v>
      </c>
      <c r="C5" s="23"/>
      <c r="D5" s="24"/>
      <c r="E5" s="25">
        <v>1</v>
      </c>
      <c r="F5" s="16"/>
      <c r="G5" s="26" t="s">
        <v>13</v>
      </c>
      <c r="H5" s="17">
        <v>1.1100000000000001</v>
      </c>
      <c r="N5" s="86" t="s">
        <v>14</v>
      </c>
      <c r="O5" s="86"/>
      <c r="P5" s="72">
        <f>P1-P2-P3</f>
        <v>0</v>
      </c>
      <c r="Q5" s="112">
        <v>0</v>
      </c>
      <c r="R5" s="107">
        <v>0</v>
      </c>
    </row>
    <row r="6" spans="1:19" ht="43.5" customHeight="1">
      <c r="B6" s="28" t="s">
        <v>39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87" t="s">
        <v>18</v>
      </c>
      <c r="F7" s="87"/>
      <c r="G7" s="33">
        <f>SUM(G11:G26)</f>
        <v>0</v>
      </c>
      <c r="H7" s="33">
        <f>SUM(H11:H26)</f>
        <v>0</v>
      </c>
      <c r="I7" s="73">
        <f>SUM(I11:I26)</f>
        <v>0</v>
      </c>
      <c r="J7" s="73">
        <f>SUM(J11:J26)</f>
        <v>0</v>
      </c>
      <c r="K7" s="73">
        <f>SUM(K11:K26)</f>
        <v>0</v>
      </c>
      <c r="L7" s="73">
        <f>SUM(L11:L26)</f>
        <v>205</v>
      </c>
      <c r="M7" s="73">
        <f>SUM(M11:M26)</f>
        <v>0</v>
      </c>
      <c r="N7" s="73">
        <f>SUM(N11:N26)</f>
        <v>205</v>
      </c>
      <c r="O7" s="73">
        <f>SUM(O11:O26)</f>
        <v>205</v>
      </c>
      <c r="P7" s="15"/>
    </row>
    <row r="8" spans="1:19" ht="36" customHeight="1">
      <c r="A8" s="88"/>
      <c r="B8" s="32"/>
      <c r="C8" s="89" t="s">
        <v>19</v>
      </c>
      <c r="D8" s="89" t="s">
        <v>20</v>
      </c>
      <c r="E8" s="87" t="s">
        <v>21</v>
      </c>
      <c r="F8" s="89" t="s">
        <v>22</v>
      </c>
      <c r="G8" s="82" t="s">
        <v>23</v>
      </c>
      <c r="H8" s="82" t="s">
        <v>24</v>
      </c>
      <c r="I8" s="82" t="s">
        <v>25</v>
      </c>
      <c r="J8" s="82" t="s">
        <v>26</v>
      </c>
      <c r="K8" s="82" t="s">
        <v>27</v>
      </c>
      <c r="L8" s="82" t="s">
        <v>28</v>
      </c>
      <c r="M8" s="82"/>
      <c r="N8" s="90" t="s">
        <v>4</v>
      </c>
      <c r="O8" s="91" t="s">
        <v>29</v>
      </c>
    </row>
    <row r="9" spans="1:19" ht="36" customHeight="1">
      <c r="A9" s="88"/>
      <c r="B9" s="32" t="s">
        <v>30</v>
      </c>
      <c r="C9" s="89"/>
      <c r="D9" s="89"/>
      <c r="E9" s="89"/>
      <c r="F9" s="89"/>
      <c r="G9" s="82"/>
      <c r="H9" s="82"/>
      <c r="I9" s="82" t="s">
        <v>31</v>
      </c>
      <c r="J9" s="82"/>
      <c r="K9" s="82" t="s">
        <v>32</v>
      </c>
      <c r="L9" s="82" t="s">
        <v>33</v>
      </c>
      <c r="M9" s="82" t="s">
        <v>34</v>
      </c>
      <c r="N9" s="90"/>
      <c r="O9" s="91"/>
      <c r="P9" s="110" t="s">
        <v>57</v>
      </c>
      <c r="Q9" s="110" t="s">
        <v>56</v>
      </c>
    </row>
    <row r="10" spans="1:19" ht="37.5" customHeight="1">
      <c r="A10" s="88"/>
      <c r="B10" s="32"/>
      <c r="C10" s="89"/>
      <c r="D10" s="89"/>
      <c r="E10" s="89"/>
      <c r="F10" s="89"/>
      <c r="G10" s="35" t="s">
        <v>35</v>
      </c>
      <c r="H10" s="82"/>
      <c r="I10" s="82"/>
      <c r="J10" s="82"/>
      <c r="K10" s="82"/>
      <c r="L10" s="82"/>
      <c r="M10" s="82"/>
      <c r="N10" s="90"/>
      <c r="O10" s="91"/>
      <c r="P10" s="108"/>
      <c r="Q10" s="108"/>
    </row>
    <row r="11" spans="1:19" ht="45" customHeight="1">
      <c r="A11" s="36">
        <v>1</v>
      </c>
      <c r="B11" s="37">
        <v>41542</v>
      </c>
      <c r="C11" s="38" t="s">
        <v>53</v>
      </c>
      <c r="D11" s="52" t="s">
        <v>45</v>
      </c>
      <c r="E11" s="38"/>
      <c r="F11" s="38"/>
      <c r="G11" s="40"/>
      <c r="H11" s="41"/>
      <c r="I11" s="41"/>
      <c r="J11" s="41"/>
      <c r="K11" s="42"/>
      <c r="L11" s="42">
        <v>205</v>
      </c>
      <c r="M11" s="43"/>
      <c r="N11" s="44">
        <f t="shared" ref="N11:N26" si="0">SUM(H11:M11)</f>
        <v>205</v>
      </c>
      <c r="O11" s="45">
        <v>205</v>
      </c>
      <c r="P11" s="109">
        <v>41.79</v>
      </c>
      <c r="Q11" s="108">
        <v>25.1</v>
      </c>
    </row>
    <row r="12" spans="1:19" ht="36" customHeight="1">
      <c r="A12" s="47">
        <v>2</v>
      </c>
      <c r="B12" s="37"/>
      <c r="C12" s="38"/>
      <c r="D12" s="51"/>
      <c r="E12" s="38"/>
      <c r="F12" s="38"/>
      <c r="G12" s="49"/>
      <c r="H12" s="41"/>
      <c r="I12" s="41"/>
      <c r="J12" s="41"/>
      <c r="K12" s="42"/>
      <c r="L12" s="42"/>
      <c r="M12" s="43"/>
      <c r="N12" s="44">
        <f t="shared" si="0"/>
        <v>0</v>
      </c>
      <c r="O12" s="48"/>
      <c r="P12" s="46"/>
    </row>
    <row r="13" spans="1:19" ht="36" customHeight="1">
      <c r="A13" s="47">
        <v>3</v>
      </c>
      <c r="B13" s="37"/>
      <c r="C13" s="38"/>
      <c r="D13" s="51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0"/>
        <v>0</v>
      </c>
      <c r="O13" s="48"/>
      <c r="P13" s="50"/>
    </row>
    <row r="14" spans="1:19" ht="36" customHeight="1">
      <c r="A14" s="47">
        <v>4</v>
      </c>
      <c r="B14" s="37"/>
      <c r="C14" s="38"/>
      <c r="D14" s="38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0"/>
        <v>0</v>
      </c>
      <c r="O14" s="48"/>
      <c r="P14" s="46"/>
    </row>
    <row r="15" spans="1:19" ht="36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2"/>
      <c r="L15" s="42"/>
      <c r="M15" s="43"/>
      <c r="N15" s="44">
        <f t="shared" si="0"/>
        <v>0</v>
      </c>
      <c r="O15" s="48"/>
      <c r="P15" s="46"/>
    </row>
    <row r="16" spans="1:19" ht="36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2"/>
      <c r="M16" s="43"/>
      <c r="N16" s="44">
        <f t="shared" si="0"/>
        <v>0</v>
      </c>
      <c r="O16" s="48"/>
      <c r="P16" s="46"/>
    </row>
    <row r="17" spans="1:17" ht="36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0"/>
        <v>0</v>
      </c>
      <c r="O17" s="48"/>
      <c r="P17" s="46"/>
    </row>
    <row r="18" spans="1:17" ht="36" customHeight="1">
      <c r="A18" s="47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42"/>
      <c r="M18" s="42"/>
      <c r="N18" s="44">
        <f t="shared" si="0"/>
        <v>0</v>
      </c>
      <c r="O18" s="48"/>
      <c r="P18" s="46"/>
    </row>
    <row r="19" spans="1:17" ht="36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0"/>
        <v>0</v>
      </c>
      <c r="O19" s="48"/>
      <c r="P19" s="46"/>
    </row>
    <row r="20" spans="1:17" ht="36" customHeight="1">
      <c r="A20" s="47">
        <v>10</v>
      </c>
      <c r="B20" s="37"/>
      <c r="C20" s="38"/>
      <c r="D20" s="51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0"/>
        <v>0</v>
      </c>
      <c r="O20" s="48"/>
      <c r="P20" s="46"/>
    </row>
    <row r="21" spans="1:17" ht="36" customHeight="1">
      <c r="A21" s="47">
        <v>11</v>
      </c>
      <c r="B21" s="37"/>
      <c r="C21" s="38"/>
      <c r="D21" s="39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0"/>
        <v>0</v>
      </c>
      <c r="O21" s="48"/>
      <c r="P21" s="46"/>
    </row>
    <row r="22" spans="1:17" ht="36" customHeight="1">
      <c r="A22" s="47">
        <v>12</v>
      </c>
      <c r="B22" s="37"/>
      <c r="C22" s="38"/>
      <c r="D22" s="54"/>
      <c r="E22" s="38"/>
      <c r="F22" s="38"/>
      <c r="G22" s="52"/>
      <c r="H22" s="41"/>
      <c r="I22" s="41"/>
      <c r="J22" s="41"/>
      <c r="K22" s="41"/>
      <c r="L22" s="41"/>
      <c r="M22" s="42"/>
      <c r="N22" s="44">
        <f t="shared" si="0"/>
        <v>0</v>
      </c>
      <c r="O22" s="48"/>
      <c r="P22" s="46"/>
    </row>
    <row r="23" spans="1:17" ht="36" customHeight="1">
      <c r="A23" s="47">
        <v>13</v>
      </c>
      <c r="B23" s="37"/>
      <c r="C23" s="39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0"/>
        <v>0</v>
      </c>
      <c r="O23" s="48"/>
      <c r="P23" s="46"/>
    </row>
    <row r="24" spans="1:17" ht="36" customHeight="1">
      <c r="A24" s="47">
        <v>14</v>
      </c>
      <c r="B24" s="37"/>
      <c r="C24" s="39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0"/>
        <v>0</v>
      </c>
      <c r="O24" s="48"/>
      <c r="P24" s="46"/>
    </row>
    <row r="25" spans="1:17" ht="36" customHeight="1">
      <c r="A25" s="47">
        <v>15</v>
      </c>
      <c r="B25" s="37"/>
      <c r="C25" s="39"/>
      <c r="D25" s="51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0"/>
        <v>0</v>
      </c>
      <c r="O25" s="48"/>
      <c r="P25" s="46"/>
    </row>
    <row r="26" spans="1:17" ht="36" customHeight="1">
      <c r="A26" s="47">
        <v>16</v>
      </c>
      <c r="B26" s="37"/>
      <c r="C26" s="39"/>
      <c r="D26" s="39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0"/>
        <v>0</v>
      </c>
      <c r="O26" s="48"/>
      <c r="P26" s="46"/>
    </row>
    <row r="27" spans="1:17" ht="17.100000000000001" customHeight="1">
      <c r="P27" s="16"/>
    </row>
    <row r="28" spans="1:17" ht="17.100000000000001" customHeight="1">
      <c r="A28" s="55"/>
      <c r="B28" s="56"/>
      <c r="C28" s="56"/>
      <c r="D28" s="56"/>
      <c r="E28" s="56"/>
      <c r="F28" s="56"/>
      <c r="G28" s="56"/>
      <c r="H28" s="56"/>
      <c r="I28" s="56"/>
      <c r="J28" s="57"/>
      <c r="K28" s="57"/>
      <c r="L28" s="56"/>
      <c r="M28" s="56"/>
      <c r="N28" s="56"/>
      <c r="O28" s="56"/>
      <c r="P28" s="58"/>
      <c r="Q28" s="7"/>
    </row>
    <row r="29" spans="1:17" ht="17.100000000000001" customHeight="1">
      <c r="A29" s="59"/>
      <c r="B29" s="60"/>
      <c r="C29" s="61"/>
      <c r="D29" s="62"/>
      <c r="E29" s="62"/>
      <c r="F29" s="63"/>
      <c r="G29" s="64"/>
      <c r="H29" s="65"/>
      <c r="I29" s="66"/>
      <c r="J29" s="57"/>
      <c r="K29" s="57"/>
      <c r="L29" s="66"/>
      <c r="M29" s="66"/>
      <c r="N29" s="67"/>
      <c r="O29" s="68"/>
      <c r="P29" s="57"/>
      <c r="Q29" s="7"/>
    </row>
    <row r="30" spans="1:17" ht="17.100000000000001" customHeight="1">
      <c r="A30" s="55"/>
      <c r="B30" s="69" t="s">
        <v>36</v>
      </c>
      <c r="C30" s="69"/>
      <c r="D30" s="69"/>
      <c r="E30" s="56"/>
      <c r="F30" s="56"/>
      <c r="G30" s="69" t="s">
        <v>37</v>
      </c>
      <c r="H30" s="69"/>
      <c r="I30" s="69"/>
      <c r="J30" s="57"/>
      <c r="K30" s="57"/>
      <c r="L30" s="69" t="s">
        <v>38</v>
      </c>
      <c r="M30" s="69"/>
      <c r="N30" s="69"/>
      <c r="O30" s="56"/>
      <c r="P30" s="57"/>
      <c r="Q30" s="7"/>
    </row>
    <row r="31" spans="1:17" ht="17.100000000000001" customHeight="1">
      <c r="A31" s="55"/>
      <c r="B31" s="56"/>
      <c r="C31" s="56"/>
      <c r="D31" s="56"/>
      <c r="E31" s="56"/>
      <c r="F31" s="56"/>
      <c r="G31" s="56"/>
      <c r="H31" s="56"/>
      <c r="I31" s="56"/>
      <c r="J31" s="57"/>
      <c r="K31" s="57"/>
      <c r="L31" s="56"/>
      <c r="M31" s="56"/>
      <c r="N31" s="56"/>
      <c r="O31" s="56"/>
      <c r="P31" s="57"/>
      <c r="Q31" s="7"/>
    </row>
    <row r="32" spans="1:17" ht="17.100000000000001" customHeight="1">
      <c r="A32" s="55"/>
      <c r="B32" s="56"/>
      <c r="C32" s="56"/>
      <c r="D32" s="56"/>
      <c r="E32" s="56"/>
      <c r="F32" s="56"/>
      <c r="G32" s="56"/>
      <c r="H32" s="56"/>
      <c r="I32" s="56"/>
      <c r="J32" s="57"/>
      <c r="K32" s="57"/>
      <c r="L32" s="56"/>
      <c r="M32" s="56"/>
      <c r="N32" s="56"/>
      <c r="O32" s="56"/>
      <c r="P32" s="57"/>
      <c r="Q32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9 B11:B26">
      <formula1>36831</formula1>
      <formula2>0</formula2>
    </dataValidation>
    <dataValidation type="decimal" operator="greaterThanOrEqual" allowBlank="1" showErrorMessage="1" errorTitle="Valore" error="Inserire un numero maggiore o uguale a 0 (zero)!" sqref="H29:M29 H22:M26 K19:M21 M18 L15:M17 H15:J21 H14:M14 L12:M13 H12:J13 H11:M11">
      <formula1>0</formula1>
      <formula2>0</formula2>
    </dataValidation>
    <dataValidation type="whole" operator="greaterThanOrEqual" allowBlank="1" showErrorMessage="1" errorTitle="Valore" error="Inserire un numero maggiore o uguale a 0 (zero)!" sqref="N29 N11:N26">
      <formula1>0</formula1>
      <formula2>0</formula2>
    </dataValidation>
    <dataValidation type="textLength" operator="greaterThan" allowBlank="1" sqref="C29 D25 D19:D20 D15:D17 D12:D13">
      <formula1>1</formula1>
      <formula2>0</formula2>
    </dataValidation>
    <dataValidation type="textLength" operator="greaterThan" allowBlank="1" showErrorMessage="1" sqref="D29:E29 F20:F26 D11">
      <formula1>1</formula1>
      <formula2>0</formula2>
    </dataValidation>
    <dataValidation type="textLength" operator="greaterThan" sqref="F29 G20:G26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5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SGD</vt:lpstr>
      <vt:lpstr>Expense THB</vt:lpstr>
      <vt:lpstr>Expense China RMB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2013-10-08T14:33:16Z</cp:lastPrinted>
  <dcterms:created xsi:type="dcterms:W3CDTF">2007-03-06T14:42:56Z</dcterms:created>
  <dcterms:modified xsi:type="dcterms:W3CDTF">2013-10-08T14:50:47Z</dcterms:modified>
</cp:coreProperties>
</file>