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5600" tabRatio="433" activeTab="1"/>
  </bookViews>
  <sheets>
    <sheet name="Nota Spese Italia" sheetId="1" r:id="rId1"/>
    <sheet name="Nota Spese Estero" sheetId="2" r:id="rId2"/>
  </sheets>
  <definedNames>
    <definedName name="_xlnm.Print_Area" localSheetId="1">'Nota Spese Estero'!$A$1:$R$31</definedName>
    <definedName name="_xlnm.Print_Area" localSheetId="0">'Nota Spese Italia'!$A$1:$S$32</definedName>
    <definedName name="_xlnm.Print_Titles" localSheetId="1">'Nota Spese Estero'!$1:$10</definedName>
    <definedName name="_xlnm.Print_Titles" localSheetId="0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<sst xmlns="http://schemas.openxmlformats.org/spreadsheetml/2006/main" count="107" uniqueCount="58">
  <si>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</si>
  <si>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</si>
  <si>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</si>
  <si>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</si>
  <si>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</si>
  <si>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</si>
  <si>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</si>
  <si>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</si>
  <si>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</si>
  <si>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</si>
  <si>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</si>
  <si>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</si>
  <si>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</si>
  <si>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</si>
  <si>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</si>
  <si>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</si>
  <si>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</si>
  <si>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</si>
  <si>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</si>
  <si>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</si>
  <si>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</si>
  <si>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</si>
  <si>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</si>
  <si>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</si>
  <si>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</si>
  <si>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</si>
  <si>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</si>
  <si>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</si>
  <si>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</si>
  <si>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</si>
  <si>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</si>
  <si>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</si>
  <si>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</si>
  <si>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</si>
  <si>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</si>
  <si>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</si>
  <si>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</si>
  <si>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</si>
  <si>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</si>
  <si>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</si>
  <si>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</si>
  <si>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</si>
  <si>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</si>
  <si>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</si>
  <si>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Alberto Pelliccione</t>
  </si>
  <si>
    <t>Valeriano Bedeschi</t>
  </si>
  <si>
    <t>Settembre</t>
  </si>
  <si>
    <t>09_01</t>
  </si>
  <si>
    <t>(importi in Valuta USD)</t>
  </si>
  <si>
    <t>24/09/2013</t>
  </si>
  <si>
    <t>28/09/2013</t>
  </si>
  <si>
    <t>ISS</t>
  </si>
  <si>
    <t>Taxi</t>
  </si>
  <si>
    <t>Treno</t>
  </si>
  <si>
    <t>27/09/2013</t>
  </si>
  <si>
    <t>Hotel</t>
  </si>
  <si>
    <t>USA</t>
  </si>
  <si>
    <t>USD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</si>
</sst>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/>
      <right/>
      <top style="thin"/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 locked="0"/>
    </xf>
    <xf numFmtId="164" fontId="2" fillId="33" borderId="28" xfId="42" applyFont="1" applyFill="1" applyBorder="1" applyAlignment="1" applyProtection="1">
      <alignment horizontal="right" vertical="center"/>
      <protection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/>
    </xf>
    <xf numFmtId="169" fontId="2" fillId="37" borderId="30" xfId="0" applyNumberFormat="1" applyFont="1" applyFill="1" applyBorder="1" applyAlignment="1" applyProtection="1">
      <alignment horizontal="center" vertical="center"/>
      <protection/>
    </xf>
    <xf numFmtId="4" fontId="2" fillId="34" borderId="28" xfId="0" applyNumberFormat="1" applyFont="1" applyFill="1" applyBorder="1" applyAlignment="1" applyProtection="1">
      <alignment vertical="center"/>
      <protection locked="0"/>
    </xf>
    <xf numFmtId="49" fontId="2" fillId="0" borderId="31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170" fontId="2" fillId="0" borderId="31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2" xfId="0" applyNumberFormat="1" applyFont="1" applyBorder="1" applyAlignment="1" applyProtection="1">
      <alignment horizontal="center" vertical="center" wrapText="1"/>
      <protection/>
    </xf>
    <xf numFmtId="0" fontId="2" fillId="38" borderId="33" xfId="0" applyNumberFormat="1" applyFont="1" applyFill="1" applyBorder="1" applyAlignment="1" applyProtection="1">
      <alignment horizontal="center" vertical="center"/>
      <protection/>
    </xf>
    <xf numFmtId="0" fontId="2" fillId="38" borderId="34" xfId="0" applyNumberFormat="1" applyFont="1" applyFill="1" applyBorder="1" applyAlignment="1" applyProtection="1">
      <alignment vertical="center"/>
      <protection/>
    </xf>
    <xf numFmtId="0" fontId="2" fillId="38" borderId="35" xfId="0" applyNumberFormat="1" applyFont="1" applyFill="1" applyBorder="1" applyAlignment="1" applyProtection="1">
      <alignment vertical="center"/>
      <protection/>
    </xf>
    <xf numFmtId="0" fontId="3" fillId="39" borderId="36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7" xfId="0" applyFont="1" applyFill="1" applyBorder="1" applyAlignment="1" applyProtection="1">
      <alignment horizontal="center" vertical="center"/>
      <protection/>
    </xf>
    <xf numFmtId="168" fontId="2" fillId="36" borderId="38" xfId="0" applyNumberFormat="1" applyFont="1" applyFill="1" applyBorder="1" applyAlignment="1" applyProtection="1">
      <alignment horizontal="right" vertical="center"/>
      <protection/>
    </xf>
    <xf numFmtId="168" fontId="2" fillId="36" borderId="39" xfId="0" applyNumberFormat="1" applyFont="1" applyFill="1" applyBorder="1" applyAlignment="1" applyProtection="1">
      <alignment horizontal="right" vertical="center"/>
      <protection/>
    </xf>
    <xf numFmtId="168" fontId="2" fillId="36" borderId="40" xfId="0" applyNumberFormat="1" applyFont="1" applyFill="1" applyBorder="1" applyAlignment="1" applyProtection="1">
      <alignment horizontal="right" vertical="center"/>
      <protection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71" fontId="2" fillId="0" borderId="24" xfId="0" applyNumberFormat="1" applyFont="1" applyBorder="1" applyAlignment="1" applyProtection="1">
      <alignment horizontal="right" vertical="center"/>
      <protection/>
    </xf>
    <xf numFmtId="0" fontId="3" fillId="0" borderId="42" xfId="0" applyFont="1" applyBorder="1" applyAlignment="1" applyProtection="1">
      <alignment horizontal="right" vertical="center" wrapText="1"/>
      <protection/>
    </xf>
    <xf numFmtId="40" fontId="3" fillId="0" borderId="42" xfId="0" applyNumberFormat="1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horizontal="right" vertical="center"/>
      <protection/>
    </xf>
    <xf numFmtId="0" fontId="2" fillId="40" borderId="43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6" borderId="44" xfId="0" applyNumberFormat="1" applyFont="1" applyFill="1" applyBorder="1" applyAlignment="1" applyProtection="1">
      <alignment horizontal="right" vertical="center"/>
      <protection/>
    </xf>
    <xf numFmtId="4" fontId="2" fillId="36" borderId="45" xfId="0" applyNumberFormat="1" applyFont="1" applyFill="1" applyBorder="1" applyAlignment="1" applyProtection="1">
      <alignment horizontal="right" vertical="center"/>
      <protection/>
    </xf>
    <xf numFmtId="4" fontId="2" fillId="36" borderId="46" xfId="0" applyNumberFormat="1" applyFont="1" applyFill="1" applyBorder="1" applyAlignment="1" applyProtection="1">
      <alignment horizontal="right" vertical="center"/>
      <protection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 applyProtection="1">
      <alignment vertical="center"/>
      <protection/>
    </xf>
    <xf numFmtId="38" fontId="2" fillId="0" borderId="48" xfId="0" applyNumberFormat="1" applyFont="1" applyBorder="1" applyAlignment="1" applyProtection="1">
      <alignment horizontal="center" vertical="center"/>
      <protection locked="0"/>
    </xf>
    <xf numFmtId="0" fontId="2" fillId="36" borderId="49" xfId="0" applyFont="1" applyFill="1" applyBorder="1" applyAlignment="1" applyProtection="1">
      <alignment horizontal="center" vertical="center" wrapText="1"/>
      <protection/>
    </xf>
    <xf numFmtId="4" fontId="2" fillId="36" borderId="50" xfId="0" applyNumberFormat="1" applyFont="1" applyFill="1" applyBorder="1" applyAlignment="1" applyProtection="1">
      <alignment horizontal="right"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51" xfId="0" applyNumberFormat="1" applyFont="1" applyFill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38" fontId="2" fillId="0" borderId="28" xfId="0" applyNumberFormat="1" applyFont="1" applyBorder="1" applyAlignment="1" applyProtection="1">
      <alignment horizontal="center" vertical="center"/>
      <protection locked="0"/>
    </xf>
    <xf numFmtId="4" fontId="2" fillId="40" borderId="0" xfId="0" applyNumberFormat="1" applyFont="1" applyFill="1" applyAlignment="1" applyProtection="1">
      <alignment vertical="center"/>
      <protection/>
    </xf>
    <xf numFmtId="171" fontId="2" fillId="0" borderId="52" xfId="0" applyNumberFormat="1" applyFont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/>
    </xf>
    <xf numFmtId="171" fontId="2" fillId="0" borderId="53" xfId="0" applyNumberFormat="1" applyFont="1" applyBorder="1" applyAlignment="1" applyProtection="1">
      <alignment horizontal="right" vertical="center"/>
      <protection locked="0"/>
    </xf>
    <xf numFmtId="171" fontId="2" fillId="0" borderId="54" xfId="0" applyNumberFormat="1" applyFont="1" applyBorder="1" applyAlignment="1" applyProtection="1">
      <alignment horizontal="right" vertical="center"/>
      <protection locked="0"/>
    </xf>
    <xf numFmtId="171" fontId="2" fillId="0" borderId="55" xfId="0" applyNumberFormat="1" applyFont="1" applyBorder="1" applyAlignment="1" applyProtection="1">
      <alignment horizontal="right" vertical="center"/>
      <protection locked="0"/>
    </xf>
    <xf numFmtId="171" fontId="2" fillId="0" borderId="31" xfId="0" applyNumberFormat="1" applyFont="1" applyBorder="1" applyAlignment="1" applyProtection="1">
      <alignment horizontal="right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/>
    </xf>
    <xf numFmtId="0" fontId="2" fillId="37" borderId="56" xfId="0" applyNumberFormat="1" applyFont="1" applyFill="1" applyBorder="1" applyAlignment="1" applyProtection="1">
      <alignment horizontal="center" vertical="center"/>
      <protection/>
    </xf>
    <xf numFmtId="0" fontId="2" fillId="37" borderId="44" xfId="0" applyNumberFormat="1" applyFont="1" applyFill="1" applyBorder="1" applyAlignment="1" applyProtection="1">
      <alignment horizontal="center" vertical="center"/>
      <protection/>
    </xf>
    <xf numFmtId="0" fontId="3" fillId="39" borderId="36" xfId="0" applyFont="1" applyFill="1" applyBorder="1" applyAlignment="1" applyProtection="1">
      <alignment horizontal="center" vertical="center"/>
      <protection/>
    </xf>
    <xf numFmtId="0" fontId="3" fillId="39" borderId="45" xfId="0" applyFont="1" applyFill="1" applyBorder="1" applyAlignment="1" applyProtection="1">
      <alignment horizontal="center" vertical="center"/>
      <protection/>
    </xf>
    <xf numFmtId="0" fontId="3" fillId="39" borderId="45" xfId="0" applyFont="1" applyFill="1" applyBorder="1" applyAlignment="1" applyProtection="1">
      <alignment horizontal="center" vertical="center" wrapText="1"/>
      <protection/>
    </xf>
    <xf numFmtId="0" fontId="3" fillId="39" borderId="4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49" fontId="3" fillId="34" borderId="58" xfId="0" applyNumberFormat="1" applyFont="1" applyFill="1" applyBorder="1" applyAlignment="1" applyProtection="1">
      <alignment horizontal="left" vertical="center"/>
      <protection/>
    </xf>
    <xf numFmtId="49" fontId="3" fillId="34" borderId="58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textRotation="180"/>
      <protection/>
    </xf>
    <xf numFmtId="0" fontId="3" fillId="33" borderId="60" xfId="0" applyFont="1" applyFill="1" applyBorder="1" applyAlignment="1" applyProtection="1">
      <alignment horizontal="center" vertical="center" wrapText="1"/>
      <protection/>
    </xf>
    <xf numFmtId="0" fontId="3" fillId="33" borderId="61" xfId="0" applyFont="1" applyFill="1" applyBorder="1" applyAlignment="1" applyProtection="1">
      <alignment horizontal="center" vertical="center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4" fontId="2" fillId="0" borderId="64" xfId="0" applyNumberFormat="1" applyFont="1" applyBorder="1" applyAlignment="1" applyProtection="1">
      <alignment horizontal="center" vertical="center" wrapText="1"/>
      <protection/>
    </xf>
    <xf numFmtId="4" fontId="2" fillId="0" borderId="47" xfId="0" applyNumberFormat="1" applyFont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3" fillId="35" borderId="67" xfId="0" applyNumberFormat="1" applyFont="1" applyFill="1" applyBorder="1" applyAlignment="1" applyProtection="1">
      <alignment horizontal="center" vertical="center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0" fontId="3" fillId="39" borderId="70" xfId="0" applyFont="1" applyFill="1" applyBorder="1" applyAlignment="1" applyProtection="1">
      <alignment horizontal="center" vertical="center"/>
      <protection/>
    </xf>
    <xf numFmtId="0" fontId="3" fillId="39" borderId="71" xfId="0" applyFont="1" applyFill="1" applyBorder="1" applyAlignment="1" applyProtection="1">
      <alignment horizontal="center" vertical="center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0" fontId="3" fillId="39" borderId="50" xfId="0" applyFont="1" applyFill="1" applyBorder="1" applyAlignment="1" applyProtection="1">
      <alignment horizontal="center" vertical="center" wrapText="1"/>
      <protection/>
    </xf>
    <xf numFmtId="0" fontId="3" fillId="39" borderId="50" xfId="0" applyFont="1" applyFill="1" applyBorder="1" applyAlignment="1" applyProtection="1">
      <alignment horizontal="center" vertical="center"/>
      <protection/>
    </xf>
    <xf numFmtId="0" fontId="3" fillId="39" borderId="66" xfId="0" applyFont="1" applyFill="1" applyBorder="1" applyAlignment="1" applyProtection="1">
      <alignment horizontal="center" vertical="center" wrapText="1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0" fontId="2" fillId="36" borderId="77" xfId="0" applyFont="1" applyFill="1" applyBorder="1" applyAlignment="1" applyProtection="1">
      <alignment horizontal="center" vertical="center" wrapText="1"/>
      <protection/>
    </xf>
    <xf numFmtId="0" fontId="2" fillId="41" borderId="78" xfId="0" applyNumberFormat="1" applyFont="1" applyFill="1" applyBorder="1" applyAlignment="1" applyProtection="1">
      <alignment horizontal="center" vertical="center"/>
      <protection/>
    </xf>
    <xf numFmtId="0" fontId="2" fillId="41" borderId="79" xfId="0" applyNumberFormat="1" applyFont="1" applyFill="1" applyBorder="1" applyAlignment="1" applyProtection="1">
      <alignment horizontal="center" vertical="center"/>
      <protection/>
    </xf>
    <xf numFmtId="0" fontId="2" fillId="41" borderId="80" xfId="0" applyNumberFormat="1" applyFont="1" applyFill="1" applyBorder="1" applyAlignment="1" applyProtection="1">
      <alignment horizontal="center" vertical="center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38" fontId="2" fillId="36" borderId="70" xfId="0" applyNumberFormat="1" applyFont="1" applyFill="1" applyBorder="1" applyAlignment="1" applyProtection="1">
      <alignment horizontal="center" vertical="center"/>
      <protection/>
    </xf>
    <xf numFmtId="38" fontId="2" fillId="36" borderId="71" xfId="0" applyNumberFormat="1" applyFont="1" applyFill="1" applyBorder="1" applyAlignment="1" applyProtection="1">
      <alignment horizontal="center" vertical="center"/>
      <protection/>
    </xf>
    <xf numFmtId="0" fontId="3" fillId="0" borderId="83" xfId="0" applyFont="1" applyBorder="1" applyAlignment="1" applyProtection="1">
      <alignment horizontal="center" vertical="center" wrapText="1"/>
      <protection/>
    </xf>
    <xf numFmtId="0" fontId="3" fillId="0" borderId="84" xfId="0" applyFont="1" applyBorder="1" applyAlignment="1" applyProtection="1">
      <alignment horizontal="center" vertical="center" wrapText="1"/>
      <protection/>
    </xf>
    <xf numFmtId="0" fontId="3" fillId="0" borderId="85" xfId="0" applyFont="1" applyBorder="1" applyAlignment="1" applyProtection="1">
      <alignment horizontal="center" vertical="center" wrapText="1"/>
      <protection/>
    </xf>
    <xf numFmtId="172" fontId="3" fillId="0" borderId="0" xfId="0" applyNumberFormat="1" applyFont="1" applyAlignment="1" applyProtection="1">
      <alignment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view="pageBreakPreview" zoomScale="50" zoomScaleNormal="65" zoomScaleSheetLayoutView="50" zoomScalePageLayoutView="65" workbookViewId="0" topLeftCell="A1">
      <pane ySplit="5" topLeftCell="A6" activePane="bottomLeft" state="frozen"/>
      <selection pane="topLeft" activeCell="A1" sqref="A1"/>
      <selection pane="bottomLeft" activeCell="E6" sqref="E6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14" t="s">
        <v>0</v>
      </c>
      <c r="C1" s="114"/>
      <c r="D1" s="114"/>
      <c r="E1" s="115" t="s">
        <v>44</v>
      </c>
      <c r="F1" s="115"/>
      <c r="G1" s="49" t="s">
        <v>46</v>
      </c>
      <c r="H1" s="48" t="s">
        <v>47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33</v>
      </c>
      <c r="Q1" s="3" t="s">
        <v>28</v>
      </c>
    </row>
    <row r="2" spans="1:17" s="8" customFormat="1" ht="35.25" customHeight="1">
      <c r="A2" s="4"/>
      <c r="B2" s="116" t="s">
        <v>2</v>
      </c>
      <c r="C2" s="116"/>
      <c r="D2" s="116"/>
      <c r="E2" s="115" t="s">
        <v>45</v>
      </c>
      <c r="F2" s="115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6" t="s">
        <v>26</v>
      </c>
      <c r="C3" s="116"/>
      <c r="D3" s="116"/>
      <c r="E3" s="115" t="s">
        <v>27</v>
      </c>
      <c r="F3" s="115"/>
      <c r="N3" s="10" t="s">
        <v>4</v>
      </c>
      <c r="O3" s="11"/>
      <c r="P3" s="12">
        <f>+O7</f>
        <v>11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61"/>
      <c r="D5" s="20"/>
      <c r="E5" s="57">
        <v>3</v>
      </c>
      <c r="F5" s="14"/>
      <c r="G5" s="10" t="s">
        <v>7</v>
      </c>
      <c r="H5" s="21">
        <v>1.11</v>
      </c>
      <c r="N5" s="129" t="s">
        <v>8</v>
      </c>
      <c r="O5" s="129"/>
      <c r="P5" s="22">
        <f>P1-P2-P3-P4</f>
        <v>22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0"/>
      <c r="B7" s="51"/>
      <c r="C7" s="51"/>
      <c r="D7" s="52" t="s">
        <v>29</v>
      </c>
      <c r="E7" s="132" t="s">
        <v>11</v>
      </c>
      <c r="F7" s="133"/>
      <c r="G7" s="25">
        <f aca="true" t="shared" si="0" ref="G7:O7">SUM(G11:G26)</f>
        <v>0</v>
      </c>
      <c r="H7" s="25">
        <f t="shared" si="0"/>
        <v>0</v>
      </c>
      <c r="I7" s="63">
        <f t="shared" si="0"/>
        <v>0</v>
      </c>
      <c r="J7" s="67">
        <f t="shared" si="0"/>
        <v>33</v>
      </c>
      <c r="K7" s="64">
        <f t="shared" si="0"/>
        <v>0</v>
      </c>
      <c r="L7" s="64">
        <f t="shared" si="0"/>
        <v>0</v>
      </c>
      <c r="M7" s="64">
        <f t="shared" si="0"/>
        <v>0</v>
      </c>
      <c r="N7" s="64">
        <f t="shared" si="0"/>
        <v>33</v>
      </c>
      <c r="O7" s="65">
        <f t="shared" si="0"/>
        <v>11</v>
      </c>
      <c r="P7" s="13">
        <f>+N7-SUM(I7:M7)</f>
        <v>0</v>
      </c>
    </row>
    <row r="8" spans="1:18" ht="36" customHeight="1" thickBot="1" thickTop="1">
      <c r="A8" s="107"/>
      <c r="B8" s="62"/>
      <c r="C8" s="109" t="s">
        <v>13</v>
      </c>
      <c r="D8" s="111" t="s">
        <v>25</v>
      </c>
      <c r="E8" s="110" t="s">
        <v>14</v>
      </c>
      <c r="F8" s="112" t="s">
        <v>34</v>
      </c>
      <c r="G8" s="113" t="s">
        <v>15</v>
      </c>
      <c r="H8" s="122" t="s">
        <v>16</v>
      </c>
      <c r="I8" s="127" t="s">
        <v>37</v>
      </c>
      <c r="J8" s="127" t="s">
        <v>39</v>
      </c>
      <c r="K8" s="127" t="s">
        <v>38</v>
      </c>
      <c r="L8" s="130" t="s">
        <v>35</v>
      </c>
      <c r="M8" s="131"/>
      <c r="N8" s="120" t="s">
        <v>17</v>
      </c>
      <c r="O8" s="125" t="s">
        <v>18</v>
      </c>
      <c r="P8" s="119" t="s">
        <v>19</v>
      </c>
      <c r="R8" s="2"/>
    </row>
    <row r="9" spans="1:18" ht="36" customHeight="1" thickBot="1" thickTop="1">
      <c r="A9" s="108"/>
      <c r="B9" s="62" t="s">
        <v>12</v>
      </c>
      <c r="C9" s="110"/>
      <c r="D9" s="110"/>
      <c r="E9" s="110"/>
      <c r="F9" s="112"/>
      <c r="G9" s="113"/>
      <c r="H9" s="123"/>
      <c r="I9" s="128" t="s">
        <v>37</v>
      </c>
      <c r="J9" s="128"/>
      <c r="K9" s="128" t="s">
        <v>36</v>
      </c>
      <c r="L9" s="134" t="s">
        <v>23</v>
      </c>
      <c r="M9" s="117" t="s">
        <v>24</v>
      </c>
      <c r="N9" s="121"/>
      <c r="O9" s="126"/>
      <c r="P9" s="119"/>
      <c r="R9" s="2"/>
    </row>
    <row r="10" spans="1:18" ht="37.5" customHeight="1" thickBot="1" thickTop="1">
      <c r="A10" s="108"/>
      <c r="B10" s="53"/>
      <c r="C10" s="110"/>
      <c r="D10" s="110"/>
      <c r="E10" s="110"/>
      <c r="F10" s="112"/>
      <c r="G10" s="26" t="s">
        <v>20</v>
      </c>
      <c r="H10" s="124"/>
      <c r="I10" s="128"/>
      <c r="J10" s="128"/>
      <c r="K10" s="128"/>
      <c r="L10" s="135"/>
      <c r="M10" s="118"/>
      <c r="N10" s="121"/>
      <c r="O10" s="126"/>
      <c r="P10" s="119"/>
      <c r="R10" s="2"/>
    </row>
    <row r="11" spans="1:18" ht="30" customHeight="1" thickTop="1">
      <c r="A11" s="27">
        <v>1</v>
      </c>
      <c r="B11" s="28" t="s">
        <v>49</v>
      </c>
      <c r="C11" s="29" t="s">
        <v>51</v>
      </c>
      <c r="D11" s="29" t="s">
        <v>52</v>
      </c>
      <c r="E11" s="66"/>
      <c r="F11" s="66"/>
      <c r="G11" s="95"/>
      <c r="H11" s="100">
        <f>IF($E$3="si",($H$5/$H$6*G11),IF($E$3="no",G11*$H$4,0))</f>
        <v>0</v>
      </c>
      <c r="I11" s="68"/>
      <c r="J11" s="68">
        <v>12</v>
      </c>
      <c r="K11" s="33"/>
      <c r="L11" s="34"/>
      <c r="M11" s="36"/>
      <c r="N11" s="38">
        <f aca="true" t="shared" si="1" ref="N11:N18">SUM(H11:M11)</f>
        <v>12</v>
      </c>
      <c r="O11" s="39"/>
      <c r="P11" s="40">
        <f>IF($F11="Milano","X","")</f>
      </c>
      <c r="R11" s="2"/>
    </row>
    <row r="12" spans="1:18" ht="30" customHeight="1">
      <c r="A12" s="41">
        <v>2</v>
      </c>
      <c r="B12" s="28" t="s">
        <v>50</v>
      </c>
      <c r="C12" s="29" t="s">
        <v>51</v>
      </c>
      <c r="D12" s="43" t="s">
        <v>53</v>
      </c>
      <c r="E12" s="66"/>
      <c r="F12" s="66"/>
      <c r="G12" s="96"/>
      <c r="H12" s="106">
        <f>IF($E$3="si",($H$5/$H$6*G12),IF($E$3="no",G12*$H$4,0))</f>
        <v>0</v>
      </c>
      <c r="I12" s="68"/>
      <c r="J12" s="68">
        <v>11</v>
      </c>
      <c r="K12" s="33"/>
      <c r="L12" s="34"/>
      <c r="M12" s="36"/>
      <c r="N12" s="38">
        <f t="shared" si="1"/>
        <v>11</v>
      </c>
      <c r="O12" s="42">
        <v>11</v>
      </c>
      <c r="P12" s="40">
        <f aca="true" t="shared" si="2" ref="P12:P25">IF($F12="Milano","X","")</f>
      </c>
      <c r="R12" s="2"/>
    </row>
    <row r="13" spans="1:18" ht="30" customHeight="1">
      <c r="A13" s="41">
        <v>3</v>
      </c>
      <c r="B13" s="28" t="s">
        <v>50</v>
      </c>
      <c r="C13" s="29" t="s">
        <v>51</v>
      </c>
      <c r="D13" s="29" t="s">
        <v>52</v>
      </c>
      <c r="E13" s="66"/>
      <c r="F13" s="66"/>
      <c r="G13" s="96"/>
      <c r="H13" s="106">
        <f aca="true" t="shared" si="3" ref="H13:H26">IF($E$3="si",($H$5/$H$6*G13),IF($E$3="no",G13*$H$4,0))</f>
        <v>0</v>
      </c>
      <c r="I13" s="68"/>
      <c r="J13" s="68">
        <v>10</v>
      </c>
      <c r="K13" s="33"/>
      <c r="L13" s="34"/>
      <c r="M13" s="36"/>
      <c r="N13" s="38">
        <f t="shared" si="1"/>
        <v>10</v>
      </c>
      <c r="O13" s="42"/>
      <c r="P13" s="40">
        <f t="shared" si="2"/>
      </c>
      <c r="R13" s="2"/>
    </row>
    <row r="14" spans="1:18" ht="30" customHeight="1">
      <c r="A14" s="41">
        <v>4</v>
      </c>
      <c r="B14" s="28"/>
      <c r="C14" s="29"/>
      <c r="D14" s="29"/>
      <c r="E14" s="66"/>
      <c r="F14" s="66"/>
      <c r="G14" s="96"/>
      <c r="H14" s="106">
        <f t="shared" si="3"/>
        <v>0</v>
      </c>
      <c r="I14" s="68"/>
      <c r="J14" s="68"/>
      <c r="K14" s="33"/>
      <c r="L14" s="34"/>
      <c r="M14" s="36"/>
      <c r="N14" s="38">
        <f t="shared" si="1"/>
        <v>0</v>
      </c>
      <c r="O14" s="42"/>
      <c r="P14" s="40">
        <f t="shared" si="2"/>
      </c>
      <c r="R14" s="2"/>
    </row>
    <row r="15" spans="1:18" ht="30" customHeight="1">
      <c r="A15" s="41">
        <v>5</v>
      </c>
      <c r="B15" s="28"/>
      <c r="C15" s="29"/>
      <c r="D15" s="29"/>
      <c r="E15" s="66"/>
      <c r="F15" s="66"/>
      <c r="G15" s="96"/>
      <c r="H15" s="106">
        <f t="shared" si="3"/>
        <v>0</v>
      </c>
      <c r="I15" s="68"/>
      <c r="J15" s="68"/>
      <c r="K15" s="33"/>
      <c r="L15" s="34"/>
      <c r="M15" s="36"/>
      <c r="N15" s="38">
        <f t="shared" si="1"/>
        <v>0</v>
      </c>
      <c r="O15" s="42"/>
      <c r="P15" s="40">
        <f t="shared" si="2"/>
      </c>
      <c r="R15" s="2"/>
    </row>
    <row r="16" spans="1:18" ht="30" customHeight="1">
      <c r="A16" s="41">
        <v>6</v>
      </c>
      <c r="B16" s="28"/>
      <c r="C16" s="29"/>
      <c r="D16" s="29"/>
      <c r="E16" s="66"/>
      <c r="F16" s="66"/>
      <c r="G16" s="96"/>
      <c r="H16" s="106">
        <f t="shared" si="3"/>
        <v>0</v>
      </c>
      <c r="I16" s="68"/>
      <c r="J16" s="68"/>
      <c r="K16" s="33"/>
      <c r="L16" s="34"/>
      <c r="M16" s="36"/>
      <c r="N16" s="38">
        <f t="shared" si="1"/>
        <v>0</v>
      </c>
      <c r="O16" s="42"/>
      <c r="P16" s="40">
        <f t="shared" si="2"/>
      </c>
      <c r="R16" s="2"/>
    </row>
    <row r="17" spans="1:18" ht="30" customHeight="1">
      <c r="A17" s="41">
        <v>7</v>
      </c>
      <c r="B17" s="28"/>
      <c r="C17" s="29"/>
      <c r="D17" s="29"/>
      <c r="E17" s="66"/>
      <c r="F17" s="66"/>
      <c r="G17" s="96"/>
      <c r="H17" s="106">
        <f t="shared" si="3"/>
        <v>0</v>
      </c>
      <c r="I17" s="68"/>
      <c r="J17" s="68"/>
      <c r="K17" s="33"/>
      <c r="L17" s="34"/>
      <c r="M17" s="36"/>
      <c r="N17" s="38">
        <f t="shared" si="1"/>
        <v>0</v>
      </c>
      <c r="O17" s="42"/>
      <c r="P17" s="40">
        <f t="shared" si="2"/>
      </c>
      <c r="R17" s="2"/>
    </row>
    <row r="18" spans="1:18" ht="30" customHeight="1">
      <c r="A18" s="41">
        <v>8</v>
      </c>
      <c r="B18" s="28"/>
      <c r="C18" s="29"/>
      <c r="D18" s="29"/>
      <c r="E18" s="66"/>
      <c r="F18" s="66"/>
      <c r="G18" s="96"/>
      <c r="H18" s="106">
        <f t="shared" si="3"/>
        <v>0</v>
      </c>
      <c r="I18" s="68"/>
      <c r="J18" s="68"/>
      <c r="K18" s="33"/>
      <c r="L18" s="34"/>
      <c r="M18" s="34"/>
      <c r="N18" s="38">
        <f t="shared" si="1"/>
        <v>0</v>
      </c>
      <c r="O18" s="42"/>
      <c r="P18" s="40">
        <f t="shared" si="2"/>
      </c>
      <c r="R18" s="2"/>
    </row>
    <row r="19" spans="1:18" ht="30" customHeight="1">
      <c r="A19" s="41">
        <v>9</v>
      </c>
      <c r="B19" s="28"/>
      <c r="C19" s="29"/>
      <c r="D19" s="43"/>
      <c r="E19" s="66"/>
      <c r="F19" s="66"/>
      <c r="G19" s="97"/>
      <c r="H19" s="106">
        <f t="shared" si="3"/>
        <v>0</v>
      </c>
      <c r="I19" s="68"/>
      <c r="J19" s="68"/>
      <c r="K19" s="33"/>
      <c r="L19" s="34"/>
      <c r="M19" s="34"/>
      <c r="N19" s="38">
        <f aca="true" t="shared" si="4" ref="N19:N25">SUM(H19:M19)</f>
        <v>0</v>
      </c>
      <c r="O19" s="42"/>
      <c r="P19" s="40">
        <f t="shared" si="2"/>
      </c>
      <c r="R19" s="2"/>
    </row>
    <row r="20" spans="1:18" ht="30" customHeight="1">
      <c r="A20" s="41">
        <v>10</v>
      </c>
      <c r="B20" s="28"/>
      <c r="C20" s="29"/>
      <c r="D20" s="43"/>
      <c r="E20" s="66"/>
      <c r="F20" s="66"/>
      <c r="G20" s="97"/>
      <c r="H20" s="106">
        <f t="shared" si="3"/>
        <v>0</v>
      </c>
      <c r="I20" s="68"/>
      <c r="J20" s="68"/>
      <c r="K20" s="33"/>
      <c r="L20" s="34"/>
      <c r="M20" s="34"/>
      <c r="N20" s="38">
        <f t="shared" si="4"/>
        <v>0</v>
      </c>
      <c r="O20" s="42"/>
      <c r="P20" s="40">
        <f t="shared" si="2"/>
      </c>
      <c r="R20" s="2"/>
    </row>
    <row r="21" spans="1:18" ht="30" customHeight="1">
      <c r="A21" s="41">
        <v>11</v>
      </c>
      <c r="B21" s="28"/>
      <c r="C21" s="29"/>
      <c r="D21" s="43"/>
      <c r="E21" s="66"/>
      <c r="F21" s="66"/>
      <c r="G21" s="97"/>
      <c r="H21" s="106">
        <f t="shared" si="3"/>
        <v>0</v>
      </c>
      <c r="I21" s="68"/>
      <c r="J21" s="68"/>
      <c r="K21" s="33"/>
      <c r="L21" s="34"/>
      <c r="M21" s="34"/>
      <c r="N21" s="38">
        <f t="shared" si="4"/>
        <v>0</v>
      </c>
      <c r="O21" s="42"/>
      <c r="P21" s="40">
        <f t="shared" si="2"/>
      </c>
      <c r="R21" s="2"/>
    </row>
    <row r="22" spans="1:18" ht="30" customHeight="1">
      <c r="A22" s="41">
        <v>12</v>
      </c>
      <c r="B22" s="28"/>
      <c r="C22" s="29"/>
      <c r="D22" s="43"/>
      <c r="E22" s="66"/>
      <c r="F22" s="66"/>
      <c r="G22" s="97"/>
      <c r="H22" s="106">
        <f t="shared" si="3"/>
        <v>0</v>
      </c>
      <c r="I22" s="68"/>
      <c r="J22" s="68"/>
      <c r="K22" s="33"/>
      <c r="L22" s="34"/>
      <c r="M22" s="34"/>
      <c r="N22" s="38">
        <f t="shared" si="4"/>
        <v>0</v>
      </c>
      <c r="O22" s="42"/>
      <c r="P22" s="40">
        <f t="shared" si="2"/>
      </c>
      <c r="R22" s="2"/>
    </row>
    <row r="23" spans="1:18" ht="30" customHeight="1">
      <c r="A23" s="41">
        <v>13</v>
      </c>
      <c r="B23" s="28"/>
      <c r="C23" s="29"/>
      <c r="D23" s="43"/>
      <c r="E23" s="66"/>
      <c r="F23" s="66"/>
      <c r="G23" s="97"/>
      <c r="H23" s="106">
        <f t="shared" si="3"/>
        <v>0</v>
      </c>
      <c r="I23" s="68"/>
      <c r="J23" s="68"/>
      <c r="K23" s="33"/>
      <c r="L23" s="34"/>
      <c r="M23" s="34"/>
      <c r="N23" s="38">
        <f t="shared" si="4"/>
        <v>0</v>
      </c>
      <c r="O23" s="42"/>
      <c r="P23" s="40">
        <f t="shared" si="2"/>
      </c>
      <c r="R23" s="2"/>
    </row>
    <row r="24" spans="1:18" ht="30" customHeight="1">
      <c r="A24" s="41">
        <v>14</v>
      </c>
      <c r="B24" s="28"/>
      <c r="C24" s="29"/>
      <c r="D24" s="43"/>
      <c r="E24" s="66"/>
      <c r="F24" s="66"/>
      <c r="G24" s="97"/>
      <c r="H24" s="106">
        <f t="shared" si="3"/>
        <v>0</v>
      </c>
      <c r="I24" s="68"/>
      <c r="J24" s="68"/>
      <c r="K24" s="33"/>
      <c r="L24" s="34"/>
      <c r="M24" s="34"/>
      <c r="N24" s="38">
        <f t="shared" si="4"/>
        <v>0</v>
      </c>
      <c r="O24" s="42"/>
      <c r="P24" s="40">
        <f t="shared" si="2"/>
      </c>
      <c r="R24" s="2"/>
    </row>
    <row r="25" spans="1:18" ht="30" customHeight="1">
      <c r="A25" s="41">
        <v>19</v>
      </c>
      <c r="B25" s="28"/>
      <c r="C25" s="29"/>
      <c r="D25" s="43"/>
      <c r="E25" s="66"/>
      <c r="F25" s="66"/>
      <c r="G25" s="97"/>
      <c r="H25" s="106">
        <f t="shared" si="3"/>
        <v>0</v>
      </c>
      <c r="I25" s="68"/>
      <c r="J25" s="68"/>
      <c r="K25" s="33"/>
      <c r="L25" s="34"/>
      <c r="M25" s="34"/>
      <c r="N25" s="38">
        <f t="shared" si="4"/>
        <v>0</v>
      </c>
      <c r="O25" s="42"/>
      <c r="P25" s="40">
        <f t="shared" si="2"/>
      </c>
      <c r="R25" s="2"/>
    </row>
    <row r="26" spans="1:18" ht="30" customHeight="1">
      <c r="A26" s="41">
        <v>71</v>
      </c>
      <c r="B26" s="46"/>
      <c r="C26" s="43"/>
      <c r="D26" s="47"/>
      <c r="E26" s="44"/>
      <c r="F26" s="45"/>
      <c r="G26" s="98"/>
      <c r="H26" s="106">
        <f t="shared" si="3"/>
        <v>0</v>
      </c>
      <c r="I26" s="36"/>
      <c r="J26" s="35"/>
      <c r="K26" s="36"/>
      <c r="L26" s="36"/>
      <c r="M26" s="37"/>
      <c r="N26" s="38">
        <f>SUM(H26:M26)</f>
        <v>0</v>
      </c>
      <c r="O26" s="42"/>
      <c r="P26" s="40">
        <f>IF(F26="Milano","X","")</f>
      </c>
      <c r="R26" s="2"/>
    </row>
    <row r="28" spans="1:17" ht="18.75">
      <c r="A28" s="58"/>
      <c r="B28" s="59"/>
      <c r="C28" s="59"/>
      <c r="D28" s="59"/>
      <c r="E28" s="59"/>
      <c r="F28" s="59"/>
      <c r="G28" s="59"/>
      <c r="H28" s="59"/>
      <c r="I28" s="59"/>
      <c r="J28" s="99"/>
      <c r="K28" s="99"/>
      <c r="L28" s="59"/>
      <c r="M28" s="59"/>
      <c r="N28" s="59"/>
      <c r="O28" s="59"/>
      <c r="P28" s="99"/>
      <c r="Q28" s="3"/>
    </row>
    <row r="29" spans="1:17" ht="18.75">
      <c r="A29" s="79"/>
      <c r="B29" s="80"/>
      <c r="C29" s="81"/>
      <c r="D29" s="82"/>
      <c r="E29" s="82"/>
      <c r="F29" s="83"/>
      <c r="G29" s="84"/>
      <c r="H29" s="85"/>
      <c r="I29" s="86"/>
      <c r="J29" s="99"/>
      <c r="K29" s="99"/>
      <c r="L29" s="86"/>
      <c r="M29" s="86"/>
      <c r="N29" s="87"/>
      <c r="O29" s="88"/>
      <c r="P29" s="99"/>
      <c r="Q29" s="3"/>
    </row>
    <row r="30" spans="1:17" ht="18.75">
      <c r="A30" s="58"/>
      <c r="B30" s="73" t="s">
        <v>41</v>
      </c>
      <c r="C30" s="73"/>
      <c r="D30" s="73"/>
      <c r="E30" s="59"/>
      <c r="F30" s="59"/>
      <c r="G30" s="73" t="s">
        <v>43</v>
      </c>
      <c r="H30" s="73"/>
      <c r="I30" s="73"/>
      <c r="J30" s="99"/>
      <c r="K30" s="99"/>
      <c r="L30" s="73" t="s">
        <v>42</v>
      </c>
      <c r="M30" s="73"/>
      <c r="N30" s="73"/>
      <c r="O30" s="59"/>
      <c r="P30" s="99"/>
      <c r="Q30" s="3"/>
    </row>
    <row r="31" spans="1:17" ht="18.75">
      <c r="A31" s="58"/>
      <c r="B31" s="59"/>
      <c r="C31" s="59"/>
      <c r="D31" s="59"/>
      <c r="E31" s="59"/>
      <c r="F31" s="59"/>
      <c r="G31" s="59"/>
      <c r="H31" s="59"/>
      <c r="I31" s="59"/>
      <c r="J31" s="99"/>
      <c r="K31" s="99"/>
      <c r="L31" s="59"/>
      <c r="M31" s="59"/>
      <c r="N31" s="59"/>
      <c r="O31" s="59"/>
      <c r="P31" s="99"/>
      <c r="Q31" s="3"/>
    </row>
    <row r="32" spans="1:17" ht="18.75">
      <c r="A32" s="58"/>
      <c r="B32" s="59"/>
      <c r="C32" s="59"/>
      <c r="D32" s="59"/>
      <c r="E32" s="59"/>
      <c r="F32" s="59"/>
      <c r="G32" s="59"/>
      <c r="H32" s="59"/>
      <c r="I32" s="59"/>
      <c r="J32" s="99"/>
      <c r="K32" s="99"/>
      <c r="L32" s="59"/>
      <c r="M32" s="59"/>
      <c r="N32" s="59"/>
      <c r="O32" s="59"/>
      <c r="P32" s="99"/>
      <c r="Q32" s="3"/>
    </row>
  </sheetData>
  <sheetProtection/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J8:J10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29 N11:N26">
      <formula1>0</formula1>
    </dataValidation>
    <dataValidation type="decimal" operator="greaterThanOrEqual" allowBlank="1" showErrorMessage="1" errorTitle="Valore" error="Inserire un numero maggiore o uguale a 0 (zero)!" sqref="H29:M29 H12:J25 L11:M25 K17:K25 H11:K11 H26:M26">
      <formula1>0</formula1>
    </dataValidation>
    <dataValidation type="textLength" operator="greaterThan" allowBlank="1" showErrorMessage="1" sqref="D29:E29 D26:E26 F19:F25">
      <formula1>1</formula1>
    </dataValidation>
    <dataValidation type="textLength" operator="greaterThan" sqref="F29 F26 G19:G25">
      <formula1>1</formula1>
    </dataValidation>
    <dataValidation type="date" operator="greaterThanOrEqual" showErrorMessage="1" errorTitle="Data" error="Inserire una data superiore al 1/11/2000" sqref="B29 B26">
      <formula1>36831</formula1>
    </dataValidation>
    <dataValidation type="textLength" operator="greaterThan" allowBlank="1" sqref="C29 C26 D12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9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N14" sqref="N14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8" s="8" customFormat="1" ht="65.25" customHeight="1">
      <c r="A1" s="4"/>
      <c r="B1" s="114" t="s">
        <v>0</v>
      </c>
      <c r="C1" s="114"/>
      <c r="D1" s="115" t="s">
        <v>44</v>
      </c>
      <c r="E1" s="115"/>
      <c r="F1" s="49" t="s">
        <v>46</v>
      </c>
      <c r="G1" s="48" t="s">
        <v>47</v>
      </c>
      <c r="L1" s="8" t="s">
        <v>31</v>
      </c>
      <c r="M1" s="3">
        <f>+P1-N7</f>
        <v>0</v>
      </c>
      <c r="N1" s="5" t="s">
        <v>1</v>
      </c>
      <c r="O1" s="6"/>
      <c r="P1" s="55">
        <f>SUM(H7:M7)</f>
        <v>25.9</v>
      </c>
      <c r="Q1" s="3" t="s">
        <v>28</v>
      </c>
      <c r="R1" s="153">
        <v>19.1</v>
      </c>
    </row>
    <row r="2" spans="1:18" s="8" customFormat="1" ht="57.75" customHeight="1">
      <c r="A2" s="4"/>
      <c r="B2" s="116" t="s">
        <v>2</v>
      </c>
      <c r="C2" s="116"/>
      <c r="D2" s="115" t="s">
        <v>45</v>
      </c>
      <c r="E2" s="115"/>
      <c r="F2" s="9"/>
      <c r="G2" s="9"/>
      <c r="N2" s="10" t="s">
        <v>3</v>
      </c>
      <c r="O2" s="11"/>
      <c r="P2" s="12"/>
      <c r="Q2" s="3" t="s">
        <v>27</v>
      </c>
      <c r="R2" s="153"/>
    </row>
    <row r="3" spans="1:18" s="8" customFormat="1" ht="35.25" customHeight="1">
      <c r="A3" s="4"/>
      <c r="B3" s="116" t="s">
        <v>26</v>
      </c>
      <c r="C3" s="116"/>
      <c r="D3" s="115" t="s">
        <v>27</v>
      </c>
      <c r="E3" s="115"/>
      <c r="N3" s="10" t="s">
        <v>4</v>
      </c>
      <c r="O3" s="11"/>
      <c r="P3" s="60">
        <f>+O7</f>
        <v>25.9</v>
      </c>
      <c r="Q3" s="13"/>
      <c r="R3" s="153">
        <v>19.1</v>
      </c>
    </row>
    <row r="4" spans="1:18" s="8" customFormat="1" ht="35.25" customHeight="1" thickBot="1">
      <c r="A4" s="4"/>
      <c r="D4" s="14"/>
      <c r="E4" s="14"/>
      <c r="F4" s="10" t="s">
        <v>21</v>
      </c>
      <c r="G4" s="74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3"/>
    </row>
    <row r="5" spans="1:18" s="8" customFormat="1" ht="43.5" customHeight="1" thickBot="1" thickTop="1">
      <c r="A5" s="4"/>
      <c r="B5" s="19" t="s">
        <v>6</v>
      </c>
      <c r="C5" s="20"/>
      <c r="D5" s="57">
        <v>1</v>
      </c>
      <c r="E5" s="14"/>
      <c r="F5" s="10" t="s">
        <v>7</v>
      </c>
      <c r="G5" s="74">
        <v>1.11</v>
      </c>
      <c r="N5" s="129" t="s">
        <v>8</v>
      </c>
      <c r="O5" s="129"/>
      <c r="P5" s="56">
        <f>P1-P2-P3-P4</f>
        <v>0</v>
      </c>
      <c r="Q5" s="13"/>
      <c r="R5" s="153">
        <v>0</v>
      </c>
    </row>
    <row r="6" spans="1:17" s="8" customFormat="1" ht="43.5" customHeight="1" thickBot="1" thickTop="1">
      <c r="A6" s="4"/>
      <c r="B6" s="54" t="s">
        <v>48</v>
      </c>
      <c r="C6" s="54"/>
      <c r="D6" s="14"/>
      <c r="E6" s="14"/>
      <c r="F6" s="10" t="s">
        <v>10</v>
      </c>
      <c r="G6" s="93">
        <v>11.11</v>
      </c>
      <c r="Q6" s="13"/>
    </row>
    <row r="7" spans="1:16" s="8" customFormat="1" ht="27" customHeight="1" thickBot="1" thickTop="1">
      <c r="A7" s="143" t="s">
        <v>30</v>
      </c>
      <c r="B7" s="144"/>
      <c r="C7" s="145"/>
      <c r="D7" s="148" t="s">
        <v>11</v>
      </c>
      <c r="E7" s="149"/>
      <c r="F7" s="149"/>
      <c r="G7" s="94">
        <f aca="true" t="shared" si="0" ref="G7:O7">SUM(G11:G26)</f>
        <v>0</v>
      </c>
      <c r="H7" s="92">
        <f t="shared" si="0"/>
        <v>0</v>
      </c>
      <c r="I7" s="76">
        <f t="shared" si="0"/>
        <v>0</v>
      </c>
      <c r="J7" s="76">
        <f t="shared" si="0"/>
        <v>0</v>
      </c>
      <c r="K7" s="76">
        <f t="shared" si="0"/>
        <v>0</v>
      </c>
      <c r="L7" s="76">
        <f t="shared" si="0"/>
        <v>25.9</v>
      </c>
      <c r="M7" s="77">
        <f t="shared" si="0"/>
        <v>0</v>
      </c>
      <c r="N7" s="75">
        <f t="shared" si="0"/>
        <v>25.9</v>
      </c>
      <c r="O7" s="78">
        <f t="shared" si="0"/>
        <v>25.9</v>
      </c>
      <c r="P7" s="13">
        <f>+N7-SUM(H7:M7)</f>
        <v>0</v>
      </c>
    </row>
    <row r="8" spans="1:18" ht="36" customHeight="1" thickBot="1" thickTop="1">
      <c r="A8" s="108"/>
      <c r="B8" s="110" t="s">
        <v>12</v>
      </c>
      <c r="C8" s="110" t="s">
        <v>13</v>
      </c>
      <c r="D8" s="136" t="s">
        <v>25</v>
      </c>
      <c r="E8" s="110" t="s">
        <v>33</v>
      </c>
      <c r="F8" s="138" t="s">
        <v>32</v>
      </c>
      <c r="G8" s="139" t="s">
        <v>15</v>
      </c>
      <c r="H8" s="141" t="s">
        <v>16</v>
      </c>
      <c r="I8" s="128" t="s">
        <v>37</v>
      </c>
      <c r="J8" s="127" t="s">
        <v>39</v>
      </c>
      <c r="K8" s="127" t="s">
        <v>38</v>
      </c>
      <c r="L8" s="146" t="s">
        <v>22</v>
      </c>
      <c r="M8" s="147"/>
      <c r="N8" s="121" t="s">
        <v>17</v>
      </c>
      <c r="O8" s="126" t="s">
        <v>18</v>
      </c>
      <c r="P8" s="119" t="s">
        <v>19</v>
      </c>
      <c r="Q8" s="2"/>
      <c r="R8" s="150" t="s">
        <v>40</v>
      </c>
    </row>
    <row r="9" spans="1:18" ht="36" customHeight="1" thickBot="1" thickTop="1">
      <c r="A9" s="108"/>
      <c r="B9" s="110" t="s">
        <v>12</v>
      </c>
      <c r="C9" s="110"/>
      <c r="D9" s="137"/>
      <c r="E9" s="110"/>
      <c r="F9" s="138"/>
      <c r="G9" s="140"/>
      <c r="H9" s="141" t="s">
        <v>37</v>
      </c>
      <c r="I9" s="128" t="s">
        <v>37</v>
      </c>
      <c r="J9" s="128"/>
      <c r="K9" s="128" t="s">
        <v>36</v>
      </c>
      <c r="L9" s="134" t="s">
        <v>23</v>
      </c>
      <c r="M9" s="142" t="s">
        <v>24</v>
      </c>
      <c r="N9" s="121"/>
      <c r="O9" s="126"/>
      <c r="P9" s="119"/>
      <c r="Q9" s="2"/>
      <c r="R9" s="151"/>
    </row>
    <row r="10" spans="1:18" ht="37.5" customHeight="1" thickBot="1" thickTop="1">
      <c r="A10" s="108"/>
      <c r="B10" s="110"/>
      <c r="C10" s="110"/>
      <c r="D10" s="137"/>
      <c r="E10" s="110"/>
      <c r="F10" s="138"/>
      <c r="G10" s="91" t="s">
        <v>20</v>
      </c>
      <c r="H10" s="141"/>
      <c r="I10" s="128"/>
      <c r="J10" s="128"/>
      <c r="K10" s="128"/>
      <c r="L10" s="135"/>
      <c r="M10" s="118"/>
      <c r="N10" s="121"/>
      <c r="O10" s="126"/>
      <c r="P10" s="119"/>
      <c r="Q10" s="2"/>
      <c r="R10" s="152"/>
    </row>
    <row r="11" spans="1:18" ht="30" customHeight="1" thickTop="1">
      <c r="A11" s="27">
        <v>1</v>
      </c>
      <c r="B11" s="28" t="s">
        <v>54</v>
      </c>
      <c r="C11" s="29" t="s">
        <v>51</v>
      </c>
      <c r="D11" s="30" t="s">
        <v>55</v>
      </c>
      <c r="E11" s="30" t="s">
        <v>56</v>
      </c>
      <c r="F11" s="31" t="s">
        <v>57</v>
      </c>
      <c r="G11" s="90"/>
      <c r="H11" s="100">
        <f>IF($D$3="si",($G$5/$G$6*G11),IF($D$3="no",G11*$G$4,0))</f>
        <v>0</v>
      </c>
      <c r="I11" s="102"/>
      <c r="J11" s="34"/>
      <c r="K11" s="34"/>
      <c r="L11" s="34">
        <v>25.9</v>
      </c>
      <c r="M11" s="103"/>
      <c r="N11" s="38">
        <f>SUM(H11:M11)</f>
        <v>25.9</v>
      </c>
      <c r="O11" s="39">
        <v>25.9</v>
      </c>
      <c r="P11" s="40"/>
      <c r="Q11" s="2"/>
      <c r="R11" s="69">
        <v>19.1</v>
      </c>
    </row>
    <row r="12" spans="1:18" ht="30" customHeight="1">
      <c r="A12" s="41">
        <v>2</v>
      </c>
      <c r="B12" s="46"/>
      <c r="C12" s="43"/>
      <c r="D12" s="30"/>
      <c r="E12" s="30"/>
      <c r="F12" s="31"/>
      <c r="G12" s="32"/>
      <c r="H12" s="101">
        <f>IF($D$3="si",($G$5/$G$6*G12),IF($D$3="no",G12*$G$4,0))</f>
        <v>0</v>
      </c>
      <c r="I12" s="104"/>
      <c r="J12" s="105"/>
      <c r="K12" s="105"/>
      <c r="L12" s="105"/>
      <c r="M12" s="103"/>
      <c r="N12" s="38">
        <f>SUM(H12:M12)</f>
        <v>0</v>
      </c>
      <c r="O12" s="42"/>
      <c r="P12" s="40"/>
      <c r="Q12" s="2"/>
      <c r="R12" s="69"/>
    </row>
    <row r="13" spans="1:18" ht="30" customHeight="1">
      <c r="A13" s="41">
        <v>3</v>
      </c>
      <c r="B13" s="28"/>
      <c r="C13" s="29"/>
      <c r="D13" s="30"/>
      <c r="E13" s="30"/>
      <c r="F13" s="31"/>
      <c r="G13" s="32"/>
      <c r="H13" s="101">
        <f aca="true" t="shared" si="1" ref="H13:H22">IF($D$3="si",($G$5/$G$6*G13),IF($D$3="no",G13*$G$4,0))</f>
        <v>0</v>
      </c>
      <c r="I13" s="104"/>
      <c r="J13" s="105"/>
      <c r="K13" s="105"/>
      <c r="L13" s="105"/>
      <c r="M13" s="103"/>
      <c r="N13" s="38">
        <f aca="true" t="shared" si="2" ref="N13:N22">SUM(H13:M13)</f>
        <v>0</v>
      </c>
      <c r="O13" s="42"/>
      <c r="P13" s="40">
        <f aca="true" t="shared" si="3" ref="P13:P22">IF(F13="Milano","X","")</f>
      </c>
      <c r="Q13" s="2"/>
      <c r="R13" s="70"/>
    </row>
    <row r="14" spans="1:18" ht="30" customHeight="1">
      <c r="A14" s="41">
        <v>4</v>
      </c>
      <c r="B14" s="28"/>
      <c r="C14" s="29"/>
      <c r="D14" s="30"/>
      <c r="E14" s="30"/>
      <c r="F14" s="31"/>
      <c r="G14" s="32"/>
      <c r="H14" s="101">
        <f t="shared" si="1"/>
        <v>0</v>
      </c>
      <c r="I14" s="104"/>
      <c r="J14" s="105"/>
      <c r="K14" s="105"/>
      <c r="L14" s="105"/>
      <c r="M14" s="103"/>
      <c r="N14" s="38">
        <f t="shared" si="2"/>
        <v>0</v>
      </c>
      <c r="O14" s="42"/>
      <c r="P14" s="40">
        <f t="shared" si="3"/>
      </c>
      <c r="Q14" s="2"/>
      <c r="R14" s="71"/>
    </row>
    <row r="15" spans="1:18" ht="30" customHeight="1">
      <c r="A15" s="41">
        <v>5</v>
      </c>
      <c r="B15" s="28"/>
      <c r="C15" s="29"/>
      <c r="D15" s="30"/>
      <c r="E15" s="30"/>
      <c r="F15" s="31"/>
      <c r="G15" s="32"/>
      <c r="H15" s="101">
        <f t="shared" si="1"/>
        <v>0</v>
      </c>
      <c r="I15" s="104"/>
      <c r="J15" s="105"/>
      <c r="K15" s="105"/>
      <c r="L15" s="105"/>
      <c r="M15" s="103"/>
      <c r="N15" s="38">
        <f t="shared" si="2"/>
        <v>0</v>
      </c>
      <c r="O15" s="42"/>
      <c r="P15" s="40">
        <f t="shared" si="3"/>
      </c>
      <c r="Q15" s="2"/>
      <c r="R15" s="72"/>
    </row>
    <row r="16" spans="1:18" ht="30" customHeight="1">
      <c r="A16" s="41">
        <v>6</v>
      </c>
      <c r="B16" s="28"/>
      <c r="C16" s="29"/>
      <c r="D16" s="30"/>
      <c r="E16" s="30"/>
      <c r="F16" s="31"/>
      <c r="G16" s="32"/>
      <c r="H16" s="101">
        <f t="shared" si="1"/>
        <v>0</v>
      </c>
      <c r="I16" s="104"/>
      <c r="J16" s="105"/>
      <c r="K16" s="105"/>
      <c r="L16" s="105"/>
      <c r="M16" s="103"/>
      <c r="N16" s="38">
        <f t="shared" si="2"/>
        <v>0</v>
      </c>
      <c r="O16" s="42"/>
      <c r="P16" s="40">
        <f t="shared" si="3"/>
      </c>
      <c r="Q16" s="2"/>
      <c r="R16" s="71"/>
    </row>
    <row r="17" spans="1:18" ht="30" customHeight="1">
      <c r="A17" s="41">
        <v>7</v>
      </c>
      <c r="B17" s="28"/>
      <c r="C17" s="29"/>
      <c r="D17" s="30"/>
      <c r="E17" s="30"/>
      <c r="F17" s="31"/>
      <c r="G17" s="32"/>
      <c r="H17" s="101">
        <f t="shared" si="1"/>
        <v>0</v>
      </c>
      <c r="I17" s="104"/>
      <c r="J17" s="105"/>
      <c r="K17" s="105"/>
      <c r="L17" s="105"/>
      <c r="M17" s="103"/>
      <c r="N17" s="38">
        <f t="shared" si="2"/>
        <v>0</v>
      </c>
      <c r="O17" s="42"/>
      <c r="P17" s="40">
        <f t="shared" si="3"/>
      </c>
      <c r="Q17" s="2"/>
      <c r="R17" s="71"/>
    </row>
    <row r="18" spans="1:18" ht="30" customHeight="1">
      <c r="A18" s="41">
        <v>8</v>
      </c>
      <c r="B18" s="28"/>
      <c r="C18" s="29"/>
      <c r="D18" s="30"/>
      <c r="E18" s="30"/>
      <c r="F18" s="31"/>
      <c r="G18" s="32"/>
      <c r="H18" s="101">
        <f t="shared" si="1"/>
        <v>0</v>
      </c>
      <c r="I18" s="104"/>
      <c r="J18" s="105"/>
      <c r="K18" s="105"/>
      <c r="L18" s="105"/>
      <c r="M18" s="103"/>
      <c r="N18" s="38">
        <f t="shared" si="2"/>
        <v>0</v>
      </c>
      <c r="O18" s="42"/>
      <c r="P18" s="40">
        <f t="shared" si="3"/>
      </c>
      <c r="Q18" s="2"/>
      <c r="R18" s="71"/>
    </row>
    <row r="19" spans="1:18" ht="30" customHeight="1">
      <c r="A19" s="41">
        <v>9</v>
      </c>
      <c r="B19" s="28"/>
      <c r="C19" s="43"/>
      <c r="D19" s="30"/>
      <c r="E19" s="30"/>
      <c r="F19" s="44"/>
      <c r="G19" s="32"/>
      <c r="H19" s="101">
        <f t="shared" si="1"/>
        <v>0</v>
      </c>
      <c r="I19" s="104"/>
      <c r="J19" s="105"/>
      <c r="K19" s="105"/>
      <c r="L19" s="105"/>
      <c r="M19" s="103"/>
      <c r="N19" s="38">
        <f t="shared" si="2"/>
        <v>0</v>
      </c>
      <c r="O19" s="42"/>
      <c r="P19" s="40">
        <f t="shared" si="3"/>
      </c>
      <c r="Q19" s="2"/>
      <c r="R19" s="71"/>
    </row>
    <row r="20" spans="1:18" ht="30" customHeight="1">
      <c r="A20" s="41">
        <v>10</v>
      </c>
      <c r="C20" s="43"/>
      <c r="D20" s="30"/>
      <c r="E20" s="30"/>
      <c r="F20" s="44"/>
      <c r="G20" s="32"/>
      <c r="H20" s="101">
        <f t="shared" si="1"/>
        <v>0</v>
      </c>
      <c r="I20" s="104"/>
      <c r="J20" s="105"/>
      <c r="K20" s="105"/>
      <c r="L20" s="105"/>
      <c r="M20" s="103"/>
      <c r="N20" s="38">
        <f t="shared" si="2"/>
        <v>0</v>
      </c>
      <c r="O20" s="42"/>
      <c r="P20" s="40">
        <f t="shared" si="3"/>
      </c>
      <c r="Q20" s="2"/>
      <c r="R20" s="71"/>
    </row>
    <row r="21" spans="1:18" ht="30" customHeight="1">
      <c r="A21" s="41">
        <v>11</v>
      </c>
      <c r="B21" s="28"/>
      <c r="C21" s="43"/>
      <c r="D21" s="30"/>
      <c r="E21" s="30"/>
      <c r="F21" s="43"/>
      <c r="G21" s="32"/>
      <c r="H21" s="101">
        <f t="shared" si="1"/>
        <v>0</v>
      </c>
      <c r="I21" s="104"/>
      <c r="J21" s="105"/>
      <c r="K21" s="105"/>
      <c r="L21" s="105"/>
      <c r="M21" s="103"/>
      <c r="N21" s="38">
        <f t="shared" si="2"/>
        <v>0</v>
      </c>
      <c r="O21" s="42"/>
      <c r="P21" s="40">
        <f t="shared" si="3"/>
      </c>
      <c r="Q21" s="2"/>
      <c r="R21" s="71"/>
    </row>
    <row r="22" spans="1:18" ht="30" customHeight="1">
      <c r="A22" s="41">
        <v>12</v>
      </c>
      <c r="B22" s="28"/>
      <c r="C22" s="43"/>
      <c r="D22" s="30"/>
      <c r="E22" s="30"/>
      <c r="F22" s="43"/>
      <c r="G22" s="32"/>
      <c r="H22" s="101">
        <f t="shared" si="1"/>
        <v>0</v>
      </c>
      <c r="I22" s="104"/>
      <c r="J22" s="105"/>
      <c r="K22" s="105"/>
      <c r="L22" s="105"/>
      <c r="M22" s="103"/>
      <c r="N22" s="38">
        <f t="shared" si="2"/>
        <v>0</v>
      </c>
      <c r="O22" s="42"/>
      <c r="P22" s="40">
        <f t="shared" si="3"/>
      </c>
      <c r="Q22" s="2"/>
      <c r="R22" s="71"/>
    </row>
    <row r="23" spans="1:18" ht="30" customHeight="1">
      <c r="A23" s="41">
        <v>18</v>
      </c>
      <c r="B23" s="46"/>
      <c r="C23" s="43"/>
      <c r="D23" s="47"/>
      <c r="E23" s="44"/>
      <c r="F23" s="45"/>
      <c r="G23" s="32"/>
      <c r="H23" s="101">
        <f>IF($D$3="si",($G$5/$G$6*G23),IF($D$3="no",G23*$G$4,0))</f>
        <v>0</v>
      </c>
      <c r="I23" s="104"/>
      <c r="J23" s="105"/>
      <c r="K23" s="105"/>
      <c r="L23" s="105"/>
      <c r="M23" s="103"/>
      <c r="N23" s="38">
        <f>SUM(H23:M23)</f>
        <v>0</v>
      </c>
      <c r="O23" s="42"/>
      <c r="P23" s="40">
        <f>IF(F23="Milano","X","")</f>
      </c>
      <c r="Q23" s="2"/>
      <c r="R23" s="71"/>
    </row>
    <row r="24" spans="1:18" ht="30" customHeight="1">
      <c r="A24" s="41">
        <v>19</v>
      </c>
      <c r="B24" s="46"/>
      <c r="C24" s="43"/>
      <c r="D24" s="47"/>
      <c r="E24" s="44"/>
      <c r="F24" s="45"/>
      <c r="G24" s="32"/>
      <c r="H24" s="101">
        <f>IF($D$3="si",($G$5/$G$6*G24),IF($D$3="no",G24*$G$4,0))</f>
        <v>0</v>
      </c>
      <c r="I24" s="104"/>
      <c r="J24" s="105"/>
      <c r="K24" s="105"/>
      <c r="L24" s="105"/>
      <c r="M24" s="103"/>
      <c r="N24" s="38">
        <f>SUM(H24:M24)</f>
        <v>0</v>
      </c>
      <c r="O24" s="42"/>
      <c r="P24" s="40">
        <f>IF(F24="Milano","X","")</f>
      </c>
      <c r="Q24" s="2"/>
      <c r="R24" s="71"/>
    </row>
    <row r="25" spans="1:18" ht="30" customHeight="1">
      <c r="A25" s="41">
        <v>20</v>
      </c>
      <c r="B25" s="46"/>
      <c r="C25" s="43"/>
      <c r="D25" s="47"/>
      <c r="E25" s="44"/>
      <c r="F25" s="45"/>
      <c r="G25" s="32"/>
      <c r="H25" s="101">
        <f>IF($D$3="si",($G$5/$G$6*G25),IF($D$3="no",G25*$G$4,0))</f>
        <v>0</v>
      </c>
      <c r="I25" s="104"/>
      <c r="J25" s="105"/>
      <c r="K25" s="105"/>
      <c r="L25" s="105"/>
      <c r="M25" s="103"/>
      <c r="N25" s="38">
        <f>SUM(H25:M25)</f>
        <v>0</v>
      </c>
      <c r="O25" s="42"/>
      <c r="P25" s="40">
        <f>IF(F25="Milano","X","")</f>
      </c>
      <c r="Q25" s="2"/>
      <c r="R25" s="71"/>
    </row>
    <row r="26" spans="1:18" ht="30" customHeight="1">
      <c r="A26" s="41">
        <v>45</v>
      </c>
      <c r="B26" s="46"/>
      <c r="C26" s="43"/>
      <c r="D26" s="47"/>
      <c r="E26" s="44"/>
      <c r="F26" s="45"/>
      <c r="G26" s="32"/>
      <c r="H26" s="101">
        <f>IF($D$3="si",($G$5/$G$6*G26),IF($D$3="no",G26*$G$4,0))</f>
        <v>0</v>
      </c>
      <c r="I26" s="104"/>
      <c r="J26" s="105"/>
      <c r="K26" s="105"/>
      <c r="L26" s="105"/>
      <c r="M26" s="103"/>
      <c r="N26" s="38">
        <f>SUM(H26:M26)</f>
        <v>0</v>
      </c>
      <c r="O26" s="42"/>
      <c r="P26" s="40">
        <f>IF(F26="Milano","X","")</f>
      </c>
      <c r="Q26" s="2"/>
      <c r="R26" s="71"/>
    </row>
    <row r="27" spans="1:16" ht="18.75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1:16" ht="18.75">
      <c r="A28" s="79"/>
      <c r="B28" s="80"/>
      <c r="C28" s="81"/>
      <c r="D28" s="82"/>
      <c r="E28" s="82"/>
      <c r="F28" s="83"/>
      <c r="G28" s="84"/>
      <c r="H28" s="85"/>
      <c r="I28" s="86"/>
      <c r="J28" s="86"/>
      <c r="K28" s="86"/>
      <c r="L28" s="86"/>
      <c r="M28" s="86"/>
      <c r="N28" s="87"/>
      <c r="O28" s="88"/>
      <c r="P28" s="89"/>
    </row>
    <row r="29" spans="1:16" ht="18.75">
      <c r="A29" s="58"/>
      <c r="B29" s="73" t="s">
        <v>41</v>
      </c>
      <c r="C29" s="73"/>
      <c r="D29" s="73"/>
      <c r="E29" s="59"/>
      <c r="F29" s="59"/>
      <c r="G29" s="73" t="s">
        <v>43</v>
      </c>
      <c r="H29" s="73"/>
      <c r="I29" s="73"/>
      <c r="J29" s="59"/>
      <c r="K29" s="59"/>
      <c r="L29" s="73" t="s">
        <v>42</v>
      </c>
      <c r="M29" s="73"/>
      <c r="N29" s="73"/>
      <c r="O29" s="59"/>
      <c r="P29" s="89"/>
    </row>
    <row r="30" spans="1:16" ht="18.7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89"/>
    </row>
    <row r="31" spans="1:16" ht="18.75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</row>
  </sheetData>
  <sheetProtection/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K8:K10"/>
    <mergeCell ref="C8:C10"/>
    <mergeCell ref="D8:D10"/>
    <mergeCell ref="E8:E10"/>
    <mergeCell ref="F8:F10"/>
    <mergeCell ref="G8:G9"/>
    <mergeCell ref="H8:H10"/>
  </mergeCells>
  <conditionalFormatting sqref="M1">
    <cfRule type="cellIs" priority="1" dxfId="0" operator="notEqual">
      <formula>0</formula>
    </cfRule>
  </conditionalFormatting>
  <dataValidations count="12">
    <dataValidation type="textLength" operator="greaterThan" allowBlank="1" sqref="C28 C21 C12 C23:C26">
      <formula1>1</formula1>
    </dataValidation>
    <dataValidation type="date" operator="greaterThanOrEqual" showErrorMessage="1" errorTitle="Data" error="Inserire una data superiore al 1/11/2000" sqref="B28 B23:B26 B12">
      <formula1>36831</formula1>
    </dataValidation>
    <dataValidation type="textLength" operator="greaterThan" sqref="F28 F19:F20 F23:F26">
      <formula1>1</formula1>
    </dataValidation>
    <dataValidation type="textLength" operator="greaterThan" allowBlank="1" showErrorMessage="1" sqref="D28:E28 E19:E21 D23:E26">
      <formula1>1</formula1>
    </dataValidation>
    <dataValidation type="whole" operator="greaterThanOrEqual" allowBlank="1" showErrorMessage="1" errorTitle="Valore" error="Inserire un numero maggiore o uguale a 0 (zero)!" sqref="N28 N11:N26">
      <formula1>0</formula1>
    </dataValidation>
    <dataValidation type="decimal" operator="greaterThanOrEqual" allowBlank="1" showErrorMessage="1" errorTitle="Valore" error="Inserire un numero maggiore o uguale a 0 (zero)!" sqref="H28:M28 M18:M22 H12:H22 J13:L22 I17:I22 J11:M12 H11:I11 H23:M26">
      <formula1>0</formula1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 Gallucci</cp:lastModifiedBy>
  <cp:lastPrinted>2013-10-08T14:56:37Z</cp:lastPrinted>
  <dcterms:created xsi:type="dcterms:W3CDTF">2007-03-06T14:42:56Z</dcterms:created>
  <dcterms:modified xsi:type="dcterms:W3CDTF">2013-10-08T15:00:13Z</dcterms:modified>
  <cp:category/>
  <cp:version/>
  <cp:contentType/>
  <cp:contentStatus/>
  <cp:revision>1</cp:revision>
</cp:coreProperties>
</file>