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440" windowHeight="14220" tabRatio="433"/>
  </bookViews>
  <sheets>
    <sheet name="Nota Spese Estero" sheetId="3" r:id="rId1"/>
  </sheets>
  <definedNames>
    <definedName name="_xlnm.Print_Area" localSheetId="0">'Nota Spese Estero'!$A$1:$R$21</definedName>
    <definedName name="_xlnm.Print_Titles" localSheetId="0">'Nota Spese Estero'!$1:$10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" i="3"/>
  <c r="R5" s="1"/>
  <c r="R3"/>
  <c r="P16" l="1"/>
  <c r="H16"/>
  <c r="N16" s="1"/>
  <c r="N13"/>
  <c r="N14"/>
  <c r="O7" l="1"/>
  <c r="P3" s="1"/>
  <c r="H11"/>
  <c r="H12"/>
  <c r="H15"/>
  <c r="H7" s="1"/>
  <c r="I7"/>
  <c r="J7"/>
  <c r="K7"/>
  <c r="L7"/>
  <c r="M7"/>
  <c r="N11"/>
  <c r="N12"/>
  <c r="N15"/>
  <c r="N7" s="1"/>
  <c r="G7"/>
  <c r="P15"/>
  <c r="P12"/>
  <c r="P11"/>
  <c r="P1" l="1"/>
  <c r="P7"/>
  <c r="P5" l="1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<sst xmlns="http://schemas.openxmlformats.org/spreadsheetml/2006/main" count="65" uniqueCount="51">
  <si>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</si>
  <si>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</si>
  <si>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</si>
  <si>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</si>
  <si>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</si>
  <si>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</si>
  <si>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</si>
  <si>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</si>
  <si>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</si>
  <si>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</si>
  <si>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</si>
  <si>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</si>
  <si>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</si>
  <si>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</si>
  <si>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</si>
  <si>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</si>
  <si>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</si>
  <si>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</si>
  <si>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</si>
  <si>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</si>
  <si>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</si>
  <si>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</si>
  <si>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</si>
  <si>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</si>
  <si>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</si>
  <si>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</si>
  <si>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</si>
  <si>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</si>
  <si>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</si>
  <si>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</si>
  <si>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</si>
  <si>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</si>
  <si>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</si>
  <si>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</si>
  <si>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</si>
  <si>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</si>
  <si>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</si>
  <si>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</si>
  <si>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</si>
  <si>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No</t>
  </si>
  <si>
    <t>Mostapha Maanna</t>
  </si>
  <si>
    <t>Hotel</t>
  </si>
  <si>
    <t>cena</t>
  </si>
  <si>
    <t>UAE</t>
  </si>
  <si>
    <t>Dirham</t>
  </si>
  <si>
    <t>Taxi per dubai</t>
  </si>
  <si>
    <t>Prelievo</t>
  </si>
  <si>
    <t>September 2013</t>
  </si>
  <si>
    <t>09_03</t>
  </si>
  <si>
    <t>(importi in Valuta AED)</t>
  </si>
  <si>
    <t>Taxi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</si>
</sst>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4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38" fontId="1" fillId="0" borderId="11" xfId="0" applyNumberFormat="1" applyFont="1" applyBorder="1" applyAlignment="1" applyProtection="1">
      <alignment horizontal="center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</xf>
    <xf numFmtId="170" fontId="1" fillId="0" borderId="13" xfId="0" applyNumberFormat="1" applyFont="1" applyBorder="1" applyAlignment="1" applyProtection="1">
      <alignment horizontal="right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64" fontId="1" fillId="3" borderId="17" xfId="1" applyFont="1" applyFill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vertical="center"/>
    </xf>
    <xf numFmtId="168" fontId="1" fillId="6" borderId="19" xfId="0" applyNumberFormat="1" applyFont="1" applyFill="1" applyBorder="1" applyAlignment="1" applyProtection="1">
      <alignment horizontal="center" vertical="center"/>
    </xf>
    <xf numFmtId="4" fontId="1" fillId="4" borderId="17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9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4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vertical="center"/>
    </xf>
    <xf numFmtId="0" fontId="1" fillId="8" borderId="40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1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4" xfId="0" applyFont="1" applyFill="1" applyBorder="1" applyAlignment="1" applyProtection="1">
      <alignment horizontal="center" vertical="center" wrapText="1"/>
    </xf>
    <xf numFmtId="4" fontId="1" fillId="2" borderId="45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49" fontId="2" fillId="4" borderId="22" xfId="0" applyNumberFormat="1" applyFont="1" applyFill="1" applyBorder="1" applyAlignment="1" applyProtection="1">
      <alignment horizontal="left" vertical="center"/>
    </xf>
    <xf numFmtId="49" fontId="2" fillId="4" borderId="22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1" xfId="0" applyNumberFormat="1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textRotation="180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2" fillId="5" borderId="23" xfId="0" applyNumberFormat="1" applyFont="1" applyFill="1" applyBorder="1" applyAlignment="1" applyProtection="1">
      <alignment horizontal="center" vertical="center"/>
    </xf>
    <xf numFmtId="0" fontId="1" fillId="9" borderId="47" xfId="0" applyNumberFormat="1" applyFont="1" applyFill="1" applyBorder="1" applyAlignment="1" applyProtection="1">
      <alignment horizontal="center" vertical="center"/>
    </xf>
    <xf numFmtId="0" fontId="1" fillId="9" borderId="48" xfId="0" applyNumberFormat="1" applyFont="1" applyFill="1" applyBorder="1" applyAlignment="1" applyProtection="1">
      <alignment horizontal="center" vertical="center"/>
    </xf>
    <xf numFmtId="0" fontId="1" fillId="9" borderId="49" xfId="0" applyNumberFormat="1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38" fontId="1" fillId="2" borderId="28" xfId="0" applyNumberFormat="1" applyFont="1" applyFill="1" applyBorder="1" applyAlignment="1" applyProtection="1">
      <alignment horizontal="center" vertical="center"/>
    </xf>
    <xf numFmtId="38" fontId="1" fillId="2" borderId="29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/>
    </xf>
    <xf numFmtId="0" fontId="2" fillId="7" borderId="2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171" fontId="2" fillId="0" borderId="0" xfId="0" applyNumberFormat="1" applyFont="1" applyAlignment="1" applyProtection="1">
      <alignment vertical="center"/>
    </xf>
    <xf numFmtId="171" fontId="13" fillId="0" borderId="0" xfId="0" applyNumberFormat="1" applyFont="1" applyAlignment="1" applyProtection="1">
      <alignment vertical="center"/>
    </xf>
  </cellXfs>
  <cellStyles count="14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1"/>
  <sheetViews>
    <sheetView tabSelected="1" view="pageBreakPreview" zoomScale="75" zoomScaleNormal="75" zoomScaleSheetLayoutView="50" zoomScalePageLayoutView="75" workbookViewId="0">
      <pane ySplit="5" topLeftCell="A6" activePane="bottomLeft" state="frozen"/>
      <selection pane="bottomLeft" activeCell="D6" sqref="D6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44.710937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68" t="s">
        <v>0</v>
      </c>
      <c r="C1" s="68"/>
      <c r="D1" s="69" t="s">
        <v>40</v>
      </c>
      <c r="E1" s="69"/>
      <c r="F1" s="35" t="s">
        <v>47</v>
      </c>
      <c r="G1" s="34" t="s">
        <v>48</v>
      </c>
      <c r="L1" s="7" t="s">
        <v>28</v>
      </c>
      <c r="M1" s="3">
        <f>+P1-N7</f>
        <v>0</v>
      </c>
      <c r="N1" s="5" t="s">
        <v>1</v>
      </c>
      <c r="O1" s="6"/>
      <c r="P1" s="37">
        <f>SUM(H7:M7)</f>
        <v>2966.48</v>
      </c>
      <c r="Q1" s="3" t="s">
        <v>26</v>
      </c>
      <c r="R1" s="96">
        <f>SUM(R11:R12,R15:R16)</f>
        <v>602.43999999999994</v>
      </c>
    </row>
    <row r="2" spans="1:18" s="7" customFormat="1" ht="57.75" customHeight="1">
      <c r="A2" s="4"/>
      <c r="B2" s="70" t="s">
        <v>2</v>
      </c>
      <c r="C2" s="70"/>
      <c r="D2" s="69"/>
      <c r="E2" s="69"/>
      <c r="F2" s="8"/>
      <c r="G2" s="8"/>
      <c r="N2" s="9" t="s">
        <v>3</v>
      </c>
      <c r="O2" s="10"/>
      <c r="P2" s="42">
        <v>133</v>
      </c>
      <c r="Q2" s="3" t="s">
        <v>25</v>
      </c>
      <c r="R2" s="96">
        <v>26.84</v>
      </c>
    </row>
    <row r="3" spans="1:18" s="7" customFormat="1" ht="35.25" customHeight="1">
      <c r="A3" s="4"/>
      <c r="B3" s="70" t="s">
        <v>24</v>
      </c>
      <c r="C3" s="70"/>
      <c r="D3" s="69" t="s">
        <v>39</v>
      </c>
      <c r="E3" s="69"/>
      <c r="N3" s="9" t="s">
        <v>4</v>
      </c>
      <c r="O3" s="10"/>
      <c r="P3" s="42">
        <f>+O7</f>
        <v>2940.48</v>
      </c>
      <c r="Q3" s="11"/>
      <c r="R3" s="96">
        <f>SUM(R11,R13,R14)</f>
        <v>591.83000000000004</v>
      </c>
    </row>
    <row r="4" spans="1:18" s="7" customFormat="1" ht="35.25" customHeight="1" thickBot="1">
      <c r="A4" s="4"/>
      <c r="D4" s="12"/>
      <c r="E4" s="12"/>
      <c r="F4" s="9" t="s">
        <v>19</v>
      </c>
      <c r="G4" s="45">
        <v>1</v>
      </c>
      <c r="H4" s="13"/>
      <c r="I4" s="13"/>
      <c r="J4" s="2"/>
      <c r="K4" s="2"/>
      <c r="L4" s="2"/>
      <c r="M4" s="2"/>
      <c r="N4" s="14" t="s">
        <v>5</v>
      </c>
      <c r="O4" s="15"/>
      <c r="P4" s="16"/>
      <c r="Q4" s="11"/>
      <c r="R4" s="96"/>
    </row>
    <row r="5" spans="1:18" s="7" customFormat="1" ht="43.5" customHeight="1" thickTop="1" thickBot="1">
      <c r="A5" s="4"/>
      <c r="B5" s="17" t="s">
        <v>6</v>
      </c>
      <c r="C5" s="18"/>
      <c r="D5" s="39">
        <v>6</v>
      </c>
      <c r="E5" s="12"/>
      <c r="F5" s="9" t="s">
        <v>7</v>
      </c>
      <c r="G5" s="45">
        <v>1.1100000000000001</v>
      </c>
      <c r="N5" s="77" t="s">
        <v>8</v>
      </c>
      <c r="O5" s="77"/>
      <c r="P5" s="38">
        <f>P1-P2-P3-P4</f>
        <v>-107</v>
      </c>
      <c r="Q5" s="11"/>
      <c r="R5" s="97">
        <f>R1-R2-R3</f>
        <v>-16.230000000000132</v>
      </c>
    </row>
    <row r="6" spans="1:18" s="7" customFormat="1" ht="43.5" customHeight="1" thickTop="1" thickBot="1">
      <c r="A6" s="4"/>
      <c r="B6" s="36" t="s">
        <v>49</v>
      </c>
      <c r="C6" s="36"/>
      <c r="D6" s="12"/>
      <c r="E6" s="12"/>
      <c r="F6" s="9" t="s">
        <v>9</v>
      </c>
      <c r="G6" s="63">
        <v>11.11</v>
      </c>
      <c r="Q6" s="11"/>
    </row>
    <row r="7" spans="1:18" s="7" customFormat="1" ht="27" customHeight="1" thickTop="1" thickBot="1">
      <c r="A7" s="78" t="s">
        <v>27</v>
      </c>
      <c r="B7" s="79"/>
      <c r="C7" s="80"/>
      <c r="D7" s="86" t="s">
        <v>10</v>
      </c>
      <c r="E7" s="87"/>
      <c r="F7" s="87"/>
      <c r="G7" s="64">
        <f>SUM(G11:G15)</f>
        <v>0</v>
      </c>
      <c r="H7" s="62">
        <f>SUM(H11:H15)</f>
        <v>0</v>
      </c>
      <c r="I7" s="47">
        <f>SUM(I11:I15)</f>
        <v>0</v>
      </c>
      <c r="J7" s="47">
        <f>SUM(J11:J15)</f>
        <v>785</v>
      </c>
      <c r="K7" s="47">
        <f>SUM(K11:K15)</f>
        <v>0</v>
      </c>
      <c r="L7" s="47">
        <f>SUM(L11:L15)</f>
        <v>2140.48</v>
      </c>
      <c r="M7" s="48">
        <f>SUM(M11:M15)</f>
        <v>41</v>
      </c>
      <c r="N7" s="46">
        <f>SUM(N11:N15)</f>
        <v>2966.48</v>
      </c>
      <c r="O7" s="49">
        <f>SUM(O11:O15)</f>
        <v>2940.48</v>
      </c>
      <c r="P7" s="11">
        <f>+N7-SUM(H7:M7)</f>
        <v>0</v>
      </c>
    </row>
    <row r="8" spans="1:18" ht="36" customHeight="1" thickTop="1" thickBot="1">
      <c r="A8" s="88"/>
      <c r="B8" s="89" t="s">
        <v>11</v>
      </c>
      <c r="C8" s="89" t="s">
        <v>12</v>
      </c>
      <c r="D8" s="90" t="s">
        <v>23</v>
      </c>
      <c r="E8" s="89" t="s">
        <v>30</v>
      </c>
      <c r="F8" s="92" t="s">
        <v>29</v>
      </c>
      <c r="G8" s="93" t="s">
        <v>13</v>
      </c>
      <c r="H8" s="95" t="s">
        <v>14</v>
      </c>
      <c r="I8" s="81" t="s">
        <v>32</v>
      </c>
      <c r="J8" s="82" t="s">
        <v>34</v>
      </c>
      <c r="K8" s="82" t="s">
        <v>33</v>
      </c>
      <c r="L8" s="83" t="s">
        <v>20</v>
      </c>
      <c r="M8" s="84"/>
      <c r="N8" s="85" t="s">
        <v>15</v>
      </c>
      <c r="O8" s="71" t="s">
        <v>16</v>
      </c>
      <c r="P8" s="72" t="s">
        <v>17</v>
      </c>
      <c r="Q8" s="2"/>
      <c r="R8" s="65" t="s">
        <v>35</v>
      </c>
    </row>
    <row r="9" spans="1:18" ht="36" customHeight="1" thickTop="1" thickBot="1">
      <c r="A9" s="88"/>
      <c r="B9" s="89" t="s">
        <v>11</v>
      </c>
      <c r="C9" s="89"/>
      <c r="D9" s="91"/>
      <c r="E9" s="89"/>
      <c r="F9" s="92"/>
      <c r="G9" s="94"/>
      <c r="H9" s="95" t="s">
        <v>32</v>
      </c>
      <c r="I9" s="81" t="s">
        <v>32</v>
      </c>
      <c r="J9" s="81"/>
      <c r="K9" s="81" t="s">
        <v>31</v>
      </c>
      <c r="L9" s="73" t="s">
        <v>21</v>
      </c>
      <c r="M9" s="75" t="s">
        <v>22</v>
      </c>
      <c r="N9" s="85"/>
      <c r="O9" s="71"/>
      <c r="P9" s="72"/>
      <c r="Q9" s="2"/>
      <c r="R9" s="66"/>
    </row>
    <row r="10" spans="1:18" ht="37.5" customHeight="1" thickTop="1" thickBot="1">
      <c r="A10" s="88"/>
      <c r="B10" s="89"/>
      <c r="C10" s="89"/>
      <c r="D10" s="91"/>
      <c r="E10" s="89"/>
      <c r="F10" s="92"/>
      <c r="G10" s="61" t="s">
        <v>18</v>
      </c>
      <c r="H10" s="95"/>
      <c r="I10" s="81"/>
      <c r="J10" s="81"/>
      <c r="K10" s="81"/>
      <c r="L10" s="74"/>
      <c r="M10" s="76"/>
      <c r="N10" s="85"/>
      <c r="O10" s="71"/>
      <c r="P10" s="72"/>
      <c r="Q10" s="2"/>
      <c r="R10" s="67"/>
    </row>
    <row r="11" spans="1:18" ht="30" customHeight="1" thickTop="1">
      <c r="A11" s="26">
        <v>1</v>
      </c>
      <c r="B11" s="31">
        <v>41541</v>
      </c>
      <c r="C11" s="28"/>
      <c r="D11" s="33" t="s">
        <v>41</v>
      </c>
      <c r="E11" s="29" t="s">
        <v>43</v>
      </c>
      <c r="F11" s="30" t="s">
        <v>44</v>
      </c>
      <c r="G11" s="19"/>
      <c r="H11" s="20">
        <f t="shared" ref="H11:H15" si="0">IF($D$3="si",($G$5/$G$6*G11),IF($D$3="no",G11*$G$4,0))</f>
        <v>0</v>
      </c>
      <c r="I11" s="32"/>
      <c r="J11" s="21"/>
      <c r="K11" s="22"/>
      <c r="L11" s="22">
        <v>2140.48</v>
      </c>
      <c r="M11" s="23"/>
      <c r="N11" s="24">
        <f t="shared" ref="N11:N15" si="1">SUM(H11:M11)</f>
        <v>2140.48</v>
      </c>
      <c r="O11" s="27">
        <v>2140.48</v>
      </c>
      <c r="P11" s="25" t="str">
        <f t="shared" ref="P11:P15" si="2">IF(F11="Milano","X","")</f>
        <v/>
      </c>
      <c r="Q11" s="2"/>
      <c r="R11" s="43">
        <v>430.95</v>
      </c>
    </row>
    <row r="12" spans="1:18" ht="30" customHeight="1">
      <c r="A12" s="26">
        <v>2</v>
      </c>
      <c r="B12" s="31">
        <v>41539</v>
      </c>
      <c r="C12" s="28"/>
      <c r="D12" s="33" t="s">
        <v>42</v>
      </c>
      <c r="E12" s="29" t="s">
        <v>43</v>
      </c>
      <c r="F12" s="30" t="s">
        <v>44</v>
      </c>
      <c r="G12" s="19"/>
      <c r="H12" s="20">
        <f t="shared" si="0"/>
        <v>0</v>
      </c>
      <c r="I12" s="32"/>
      <c r="J12" s="21"/>
      <c r="K12" s="22"/>
      <c r="L12" s="22"/>
      <c r="M12" s="23">
        <v>41</v>
      </c>
      <c r="N12" s="24">
        <f t="shared" si="1"/>
        <v>41</v>
      </c>
      <c r="O12" s="27"/>
      <c r="P12" s="25" t="str">
        <f t="shared" si="2"/>
        <v/>
      </c>
      <c r="Q12" s="2"/>
      <c r="R12" s="43">
        <v>8.25</v>
      </c>
    </row>
    <row r="13" spans="1:18" ht="30" customHeight="1">
      <c r="A13" s="26">
        <v>3</v>
      </c>
      <c r="B13" s="31">
        <v>41540</v>
      </c>
      <c r="C13" s="28"/>
      <c r="D13" s="33" t="s">
        <v>46</v>
      </c>
      <c r="E13" s="29" t="s">
        <v>43</v>
      </c>
      <c r="F13" s="30" t="s">
        <v>44</v>
      </c>
      <c r="G13" s="19"/>
      <c r="H13" s="20"/>
      <c r="I13" s="32"/>
      <c r="J13" s="21"/>
      <c r="K13" s="22"/>
      <c r="L13" s="22"/>
      <c r="M13" s="23"/>
      <c r="N13" s="24">
        <f t="shared" si="1"/>
        <v>0</v>
      </c>
      <c r="O13" s="27">
        <v>600</v>
      </c>
      <c r="P13" s="25"/>
      <c r="Q13" s="2"/>
      <c r="R13" s="43">
        <v>120.66</v>
      </c>
    </row>
    <row r="14" spans="1:18" ht="30" customHeight="1">
      <c r="A14" s="26">
        <v>4</v>
      </c>
      <c r="B14" s="31">
        <v>41540</v>
      </c>
      <c r="C14" s="28"/>
      <c r="D14" s="33" t="s">
        <v>46</v>
      </c>
      <c r="E14" s="29" t="s">
        <v>43</v>
      </c>
      <c r="F14" s="30" t="s">
        <v>44</v>
      </c>
      <c r="G14" s="19"/>
      <c r="H14" s="20"/>
      <c r="I14" s="32"/>
      <c r="J14" s="21"/>
      <c r="K14" s="22"/>
      <c r="L14" s="22"/>
      <c r="M14" s="23"/>
      <c r="N14" s="24">
        <f t="shared" si="1"/>
        <v>0</v>
      </c>
      <c r="O14" s="27">
        <v>200</v>
      </c>
      <c r="P14" s="25"/>
      <c r="Q14" s="2"/>
      <c r="R14" s="43">
        <v>40.22</v>
      </c>
    </row>
    <row r="15" spans="1:18" ht="30" customHeight="1">
      <c r="A15" s="26">
        <v>5</v>
      </c>
      <c r="B15" s="31">
        <v>41541</v>
      </c>
      <c r="C15" s="28"/>
      <c r="D15" s="33" t="s">
        <v>45</v>
      </c>
      <c r="E15" s="29" t="s">
        <v>43</v>
      </c>
      <c r="F15" s="30" t="s">
        <v>44</v>
      </c>
      <c r="G15" s="19"/>
      <c r="H15" s="20">
        <f t="shared" si="0"/>
        <v>0</v>
      </c>
      <c r="I15" s="32"/>
      <c r="J15" s="21">
        <v>785</v>
      </c>
      <c r="K15" s="22"/>
      <c r="L15" s="22"/>
      <c r="M15" s="23"/>
      <c r="N15" s="24">
        <f t="shared" si="1"/>
        <v>785</v>
      </c>
      <c r="O15" s="27"/>
      <c r="P15" s="25" t="str">
        <f t="shared" si="2"/>
        <v/>
      </c>
      <c r="Q15" s="2"/>
      <c r="R15" s="43">
        <v>158.1</v>
      </c>
    </row>
    <row r="16" spans="1:18" ht="30" customHeight="1">
      <c r="A16" s="26">
        <v>6</v>
      </c>
      <c r="B16" s="31">
        <v>41540</v>
      </c>
      <c r="C16" s="28"/>
      <c r="D16" s="33" t="s">
        <v>50</v>
      </c>
      <c r="E16" s="29" t="s">
        <v>43</v>
      </c>
      <c r="F16" s="30" t="s">
        <v>44</v>
      </c>
      <c r="G16" s="19"/>
      <c r="H16" s="20">
        <f t="shared" ref="H16" si="3">IF($D$3="si",($G$5/$G$6*G16),IF($D$3="no",G16*$G$4,0))</f>
        <v>0</v>
      </c>
      <c r="I16" s="32"/>
      <c r="J16" s="21">
        <v>25.5</v>
      </c>
      <c r="K16" s="22"/>
      <c r="L16" s="22"/>
      <c r="M16" s="23"/>
      <c r="N16" s="24">
        <f t="shared" ref="N16" si="4">SUM(H16:M16)</f>
        <v>25.5</v>
      </c>
      <c r="O16" s="27"/>
      <c r="P16" s="25" t="str">
        <f t="shared" ref="P16" si="5">IF(F16="Milano","X","")</f>
        <v/>
      </c>
      <c r="Q16" s="2"/>
      <c r="R16" s="43">
        <v>5.14</v>
      </c>
    </row>
    <row r="17" spans="1:16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>
      <c r="A18" s="50"/>
      <c r="B18" s="51"/>
      <c r="C18" s="52"/>
      <c r="D18" s="53"/>
      <c r="E18" s="53"/>
      <c r="F18" s="54"/>
      <c r="G18" s="55"/>
      <c r="H18" s="56"/>
      <c r="I18" s="57"/>
      <c r="J18" s="57"/>
      <c r="K18" s="57"/>
      <c r="L18" s="57"/>
      <c r="M18" s="57"/>
      <c r="N18" s="58"/>
      <c r="O18" s="59"/>
      <c r="P18" s="60"/>
    </row>
    <row r="19" spans="1:16">
      <c r="A19" s="40"/>
      <c r="B19" s="44" t="s">
        <v>36</v>
      </c>
      <c r="C19" s="44"/>
      <c r="D19" s="44"/>
      <c r="E19" s="41"/>
      <c r="F19" s="41"/>
      <c r="G19" s="44" t="s">
        <v>38</v>
      </c>
      <c r="H19" s="44"/>
      <c r="I19" s="44"/>
      <c r="J19" s="41"/>
      <c r="K19" s="41"/>
      <c r="L19" s="44" t="s">
        <v>37</v>
      </c>
      <c r="M19" s="44"/>
      <c r="N19" s="44"/>
      <c r="O19" s="41"/>
      <c r="P19" s="60"/>
    </row>
    <row r="20" spans="1:16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60"/>
    </row>
    <row r="21" spans="1:16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18 C11:C16">
      <formula1>1</formula1>
      <formula2>0</formula2>
    </dataValidation>
    <dataValidation type="date" operator="greaterThanOrEqual" showErrorMessage="1" errorTitle="Data" error="Inserire una data superiore al 1/11/2000" sqref="B18 B11:B16">
      <formula1>36831</formula1>
      <formula2>0</formula2>
    </dataValidation>
    <dataValidation type="textLength" operator="greaterThan" sqref="F18 F11:F16">
      <formula1>1</formula1>
      <formula2>0</formula2>
    </dataValidation>
    <dataValidation type="textLength" operator="greaterThan" allowBlank="1" showErrorMessage="1" sqref="D18:E18 D11:E16">
      <formula1>1</formula1>
      <formula2>0</formula2>
    </dataValidation>
    <dataValidation type="whole" operator="greaterThanOrEqual" allowBlank="1" showErrorMessage="1" errorTitle="Valore" error="Inserire un numero maggiore o uguale a 0 (zero)!" sqref="N18 N11:N16">
      <formula1>0</formula1>
      <formula2>0</formula2>
    </dataValidation>
    <dataValidation type="decimal" operator="greaterThanOrEqual" allowBlank="1" showErrorMessage="1" errorTitle="Valore" error="Inserire un numero maggiore o uguale a 0 (zero)!" sqref="H18:M18 H11:M16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Estero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2013-10-10T12:43:36Z</cp:lastPrinted>
  <dcterms:created xsi:type="dcterms:W3CDTF">2007-03-06T14:42:56Z</dcterms:created>
  <dcterms:modified xsi:type="dcterms:W3CDTF">2013-10-10T12:56:40Z</dcterms:modified>
</cp:coreProperties>
</file>