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Estero'!$A$1:$R$60</definedName>
    <definedName name="_xlnm.Print_Area" localSheetId="0">'Nota Spese Italia'!$A$1:$S$102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17" i="3"/>
  <c r="H27" l="1"/>
  <c r="N27" s="1"/>
  <c r="O7" l="1"/>
  <c r="P3" s="1"/>
  <c r="M7"/>
  <c r="L7"/>
  <c r="J7"/>
  <c r="I7"/>
  <c r="G7" i="1"/>
  <c r="O7"/>
  <c r="P3" s="1"/>
  <c r="M7"/>
  <c r="L7"/>
  <c r="K7"/>
  <c r="J7"/>
  <c r="I7"/>
  <c r="H11"/>
  <c r="H15" i="3"/>
  <c r="H14" i="1"/>
  <c r="N14" s="1"/>
  <c r="H11" i="3"/>
  <c r="K7"/>
  <c r="G7"/>
  <c r="H37"/>
  <c r="H40"/>
  <c r="H51"/>
  <c r="N51" s="1"/>
  <c r="P55"/>
  <c r="H55"/>
  <c r="N55" s="1"/>
  <c r="P54"/>
  <c r="H54"/>
  <c r="N54" s="1"/>
  <c r="P53"/>
  <c r="H53"/>
  <c r="N53" s="1"/>
  <c r="P52"/>
  <c r="H52"/>
  <c r="N52" s="1"/>
  <c r="P51"/>
  <c r="P50"/>
  <c r="H50"/>
  <c r="N50" s="1"/>
  <c r="P49"/>
  <c r="H49"/>
  <c r="N49" s="1"/>
  <c r="P48"/>
  <c r="N48"/>
  <c r="H48"/>
  <c r="P47"/>
  <c r="H47"/>
  <c r="N47" s="1"/>
  <c r="P46"/>
  <c r="H46"/>
  <c r="N46" s="1"/>
  <c r="P45"/>
  <c r="H45"/>
  <c r="N45" s="1"/>
  <c r="P44"/>
  <c r="H44"/>
  <c r="N44" s="1"/>
  <c r="P43"/>
  <c r="H43"/>
  <c r="N43" s="1"/>
  <c r="P42"/>
  <c r="H42"/>
  <c r="N42" s="1"/>
  <c r="P41"/>
  <c r="H41"/>
  <c r="N41" s="1"/>
  <c r="H96" i="1"/>
  <c r="H95"/>
  <c r="N95" s="1"/>
  <c r="H94"/>
  <c r="H93"/>
  <c r="H92"/>
  <c r="H91"/>
  <c r="N91" s="1"/>
  <c r="H90"/>
  <c r="H89"/>
  <c r="H88"/>
  <c r="H87"/>
  <c r="N87" s="1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2"/>
  <c r="H18"/>
  <c r="H19"/>
  <c r="H13"/>
  <c r="H17"/>
  <c r="H16"/>
  <c r="H15"/>
  <c r="N15" s="1"/>
  <c r="P96"/>
  <c r="N96"/>
  <c r="P95"/>
  <c r="P94"/>
  <c r="N94"/>
  <c r="P93"/>
  <c r="N93"/>
  <c r="P92"/>
  <c r="N92"/>
  <c r="P91"/>
  <c r="P90"/>
  <c r="N90"/>
  <c r="P89"/>
  <c r="N89"/>
  <c r="P88"/>
  <c r="N88"/>
  <c r="P87"/>
  <c r="P86"/>
  <c r="N86"/>
  <c r="P85"/>
  <c r="N85"/>
  <c r="P84"/>
  <c r="N84"/>
  <c r="P40" i="3"/>
  <c r="N40"/>
  <c r="P39"/>
  <c r="H39"/>
  <c r="N39" s="1"/>
  <c r="P38"/>
  <c r="N38"/>
  <c r="H38"/>
  <c r="P37"/>
  <c r="N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 i="1"/>
  <c r="H7" l="1"/>
  <c r="P1" s="1"/>
  <c r="P5" s="1"/>
  <c r="N15" i="3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2"/>
  <c r="N13"/>
  <c r="N17"/>
  <c r="N11"/>
  <c r="H26" i="3"/>
  <c r="N26" s="1"/>
  <c r="H25"/>
  <c r="H24"/>
  <c r="H23"/>
  <c r="H22"/>
  <c r="H21"/>
  <c r="H20"/>
  <c r="N20" s="1"/>
  <c r="H19"/>
  <c r="H18"/>
  <c r="H16"/>
  <c r="H14"/>
  <c r="H13"/>
  <c r="H12"/>
  <c r="N18" i="1"/>
  <c r="N16"/>
  <c r="P18"/>
  <c r="P13"/>
  <c r="P12"/>
  <c r="N7" l="1"/>
  <c r="H7" i="3"/>
  <c r="P1" s="1"/>
  <c r="P5" s="1"/>
  <c r="N73" i="1"/>
  <c r="P27" i="3"/>
  <c r="P25"/>
  <c r="P24"/>
  <c r="N24"/>
  <c r="P23"/>
  <c r="N23"/>
  <c r="P21"/>
  <c r="N21"/>
  <c r="P18"/>
  <c r="P17"/>
  <c r="P16"/>
  <c r="N16"/>
  <c r="P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<sst xmlns="http://schemas.openxmlformats.org/spreadsheetml/2006/main" count="139" uniqueCount="61">
  <si>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</si>
  <si>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</si>
  <si>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</si>
  <si>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</si>
  <si>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</si>
  <si>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</si>
  <si>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</si>
  <si>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</si>
  <si>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</si>
  <si>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</si>
  <si>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</si>
  <si>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</si>
  <si>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</si>
  <si>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</si>
  <si>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</si>
  <si>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</si>
  <si>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</si>
  <si>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</si>
  <si>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</si>
  <si>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</si>
  <si>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</si>
  <si>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</si>
  <si>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</si>
  <si>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</si>
  <si>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</si>
  <si>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</si>
  <si>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</si>
  <si>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</si>
  <si>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</si>
  <si>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</si>
  <si>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</si>
  <si>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</si>
  <si>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</si>
  <si>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</si>
  <si>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</si>
  <si>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</si>
  <si>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</si>
  <si>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</si>
  <si>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</si>
  <si>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</si>
  <si>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</si>
  <si>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</si>
  <si>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</si>
  <si>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</si>
  <si>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</si>
  <si>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</si>
  <si>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Fulvio de Giovanni</t>
  </si>
  <si>
    <t>Daniele Milan</t>
  </si>
  <si>
    <t>taxi</t>
  </si>
  <si>
    <t>pasto</t>
  </si>
  <si>
    <t>(importi in Saudi Riyal</t>
  </si>
  <si>
    <t>followup TCC GID</t>
  </si>
  <si>
    <t>prelievo contante</t>
  </si>
  <si>
    <t>Saudi Arabia</t>
  </si>
  <si>
    <t>Riyal</t>
  </si>
  <si>
    <t>06_13</t>
  </si>
  <si>
    <t>restituzione contanti</t>
  </si>
  <si>
    <t>extra hotel</t>
  </si>
  <si>
    <t>spesa personale</t>
  </si>
  <si>
    <t>08_13</t>
  </si>
  <si>
    <t>Barcellona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</si>
</sst>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25" xfId="0" applyFont="1" applyBorder="1" applyAlignment="1" applyProtection="1">
      <alignment horizontal="left" vertical="center"/>
      <protection locked="0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2"/>
  <sheetViews>
    <sheetView tabSelected="1" view="pageBreakPreview" zoomScale="50" zoomScaleSheetLayoutView="50" workbookViewId="0">
      <pane ySplit="5" topLeftCell="A18" activePane="bottomLeft" state="frozen"/>
      <selection pane="bottomLeft" activeCell="E6" sqref="E6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0" t="s">
        <v>0</v>
      </c>
      <c r="C1" s="120"/>
      <c r="D1" s="120"/>
      <c r="E1" s="111" t="s">
        <v>46</v>
      </c>
      <c r="F1" s="111"/>
      <c r="G1" s="51" t="s">
        <v>42</v>
      </c>
      <c r="H1" s="50" t="s">
        <v>59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0</v>
      </c>
      <c r="Q1" s="3" t="s">
        <v>28</v>
      </c>
    </row>
    <row r="2" spans="1:19" s="8" customFormat="1" ht="35.25" customHeight="1">
      <c r="A2" s="4"/>
      <c r="B2" s="110" t="s">
        <v>2</v>
      </c>
      <c r="C2" s="110"/>
      <c r="D2" s="110"/>
      <c r="E2" s="111" t="s">
        <v>47</v>
      </c>
      <c r="F2" s="11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0" t="s">
        <v>26</v>
      </c>
      <c r="C3" s="110"/>
      <c r="D3" s="110"/>
      <c r="E3" s="111" t="s">
        <v>28</v>
      </c>
      <c r="F3" s="111"/>
      <c r="N3" s="10" t="s">
        <v>4</v>
      </c>
      <c r="O3" s="11"/>
      <c r="P3" s="12">
        <f>+O7</f>
        <v>360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3</v>
      </c>
      <c r="F5" s="14"/>
      <c r="G5" s="10" t="s">
        <v>7</v>
      </c>
      <c r="H5" s="21">
        <v>1.1100000000000001</v>
      </c>
      <c r="N5" s="109" t="s">
        <v>8</v>
      </c>
      <c r="O5" s="109"/>
      <c r="P5" s="22">
        <f>P1-P2-P3-P4</f>
        <v>-360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6" t="s">
        <v>11</v>
      </c>
      <c r="F7" s="117"/>
      <c r="G7" s="25">
        <f>SUM(G11:G96)</f>
        <v>0</v>
      </c>
      <c r="H7" s="25">
        <f>SUM(H11:H96)</f>
        <v>0</v>
      </c>
      <c r="I7" s="65">
        <f>SUM(I11:I96)</f>
        <v>0</v>
      </c>
      <c r="J7" s="71">
        <f>SUM(J11:J96)</f>
        <v>0</v>
      </c>
      <c r="K7" s="66">
        <f>SUM(K11:K96)</f>
        <v>0</v>
      </c>
      <c r="L7" s="66">
        <f>SUM(L11:L96)</f>
        <v>0</v>
      </c>
      <c r="M7" s="66">
        <f>SUM(M11:M96)</f>
        <v>0</v>
      </c>
      <c r="N7" s="66">
        <f>SUM(N11:N96)</f>
        <v>0</v>
      </c>
      <c r="O7" s="67">
        <f>SUM(O11:O96)</f>
        <v>360</v>
      </c>
      <c r="P7" s="13">
        <f>+N7-SUM(I7:M7)</f>
        <v>0</v>
      </c>
    </row>
    <row r="8" spans="1:19" ht="36" customHeight="1" thickTop="1" thickBot="1">
      <c r="A8" s="126"/>
      <c r="B8" s="64"/>
      <c r="C8" s="128" t="s">
        <v>13</v>
      </c>
      <c r="D8" s="130" t="s">
        <v>25</v>
      </c>
      <c r="E8" s="129" t="s">
        <v>14</v>
      </c>
      <c r="F8" s="131" t="s">
        <v>35</v>
      </c>
      <c r="G8" s="132" t="s">
        <v>15</v>
      </c>
      <c r="H8" s="133" t="s">
        <v>16</v>
      </c>
      <c r="I8" s="112" t="s">
        <v>38</v>
      </c>
      <c r="J8" s="112" t="s">
        <v>40</v>
      </c>
      <c r="K8" s="112" t="s">
        <v>39</v>
      </c>
      <c r="L8" s="114" t="s">
        <v>36</v>
      </c>
      <c r="M8" s="115"/>
      <c r="N8" s="124" t="s">
        <v>17</v>
      </c>
      <c r="O8" s="136" t="s">
        <v>18</v>
      </c>
      <c r="P8" s="123" t="s">
        <v>19</v>
      </c>
      <c r="R8" s="2"/>
    </row>
    <row r="9" spans="1:19" ht="36" customHeight="1" thickTop="1" thickBot="1">
      <c r="A9" s="127"/>
      <c r="B9" s="64" t="s">
        <v>12</v>
      </c>
      <c r="C9" s="129"/>
      <c r="D9" s="129"/>
      <c r="E9" s="129"/>
      <c r="F9" s="131"/>
      <c r="G9" s="132"/>
      <c r="H9" s="134"/>
      <c r="I9" s="113" t="s">
        <v>38</v>
      </c>
      <c r="J9" s="113"/>
      <c r="K9" s="113" t="s">
        <v>37</v>
      </c>
      <c r="L9" s="118" t="s">
        <v>23</v>
      </c>
      <c r="M9" s="121" t="s">
        <v>24</v>
      </c>
      <c r="N9" s="125"/>
      <c r="O9" s="137"/>
      <c r="P9" s="123"/>
      <c r="R9" s="2"/>
    </row>
    <row r="10" spans="1:19" ht="37.5" customHeight="1" thickTop="1" thickBot="1">
      <c r="A10" s="127"/>
      <c r="B10" s="55"/>
      <c r="C10" s="129"/>
      <c r="D10" s="129"/>
      <c r="E10" s="129"/>
      <c r="F10" s="131"/>
      <c r="G10" s="26" t="s">
        <v>20</v>
      </c>
      <c r="H10" s="135"/>
      <c r="I10" s="113"/>
      <c r="J10" s="113"/>
      <c r="K10" s="113"/>
      <c r="L10" s="119"/>
      <c r="M10" s="122"/>
      <c r="N10" s="125"/>
      <c r="O10" s="137"/>
      <c r="P10" s="123"/>
      <c r="R10" s="2"/>
    </row>
    <row r="11" spans="1:19" ht="30" customHeight="1" thickTop="1">
      <c r="A11" s="27">
        <v>1</v>
      </c>
      <c r="B11" s="28">
        <v>41505</v>
      </c>
      <c r="C11" s="29" t="s">
        <v>58</v>
      </c>
      <c r="D11" s="29" t="s">
        <v>52</v>
      </c>
      <c r="E11" s="69"/>
      <c r="F11" s="69" t="s">
        <v>60</v>
      </c>
      <c r="G11" s="100"/>
      <c r="H11" s="106">
        <f t="shared" ref="H11:H22" si="0">IF($E$3="si",($H$5/$H$6*G11),IF($E$3="no",G11*$H$4,0))</f>
        <v>0</v>
      </c>
      <c r="I11" s="72"/>
      <c r="J11" s="72"/>
      <c r="K11" s="34"/>
      <c r="L11" s="35"/>
      <c r="M11" s="37"/>
      <c r="N11" s="39">
        <f t="shared" ref="N11:N18" si="1">SUM(H11:M11)</f>
        <v>0</v>
      </c>
      <c r="O11" s="40">
        <v>100</v>
      </c>
      <c r="P11" s="41" t="str">
        <f>IF($F14="Milano","X","")</f>
        <v/>
      </c>
      <c r="R11" s="2"/>
    </row>
    <row r="12" spans="1:19" ht="30" customHeight="1">
      <c r="A12" s="42">
        <v>2</v>
      </c>
      <c r="B12" s="28">
        <v>41507</v>
      </c>
      <c r="C12" s="29" t="s">
        <v>58</v>
      </c>
      <c r="D12" s="29" t="s">
        <v>52</v>
      </c>
      <c r="E12" s="69"/>
      <c r="F12" s="69" t="s">
        <v>60</v>
      </c>
      <c r="G12" s="108"/>
      <c r="H12" s="106">
        <f t="shared" si="0"/>
        <v>0</v>
      </c>
      <c r="I12" s="72"/>
      <c r="J12" s="72"/>
      <c r="K12" s="34"/>
      <c r="L12" s="35"/>
      <c r="M12" s="37"/>
      <c r="N12" s="39">
        <f t="shared" si="1"/>
        <v>0</v>
      </c>
      <c r="O12" s="43">
        <v>140</v>
      </c>
      <c r="P12" s="41" t="str">
        <f>IF($F15="Milano","X","")</f>
        <v/>
      </c>
      <c r="R12" s="2"/>
    </row>
    <row r="13" spans="1:19" ht="30" customHeight="1">
      <c r="A13" s="42">
        <v>3</v>
      </c>
      <c r="B13" s="28">
        <v>41510</v>
      </c>
      <c r="C13" s="29" t="s">
        <v>58</v>
      </c>
      <c r="D13" s="29" t="s">
        <v>52</v>
      </c>
      <c r="E13" s="69"/>
      <c r="F13" s="69" t="s">
        <v>60</v>
      </c>
      <c r="G13" s="101"/>
      <c r="H13" s="106">
        <f t="shared" si="0"/>
        <v>0</v>
      </c>
      <c r="I13" s="72"/>
      <c r="J13" s="72"/>
      <c r="K13" s="34"/>
      <c r="L13" s="35"/>
      <c r="M13" s="37"/>
      <c r="N13" s="39">
        <f t="shared" si="1"/>
        <v>0</v>
      </c>
      <c r="O13" s="43">
        <v>120</v>
      </c>
      <c r="P13" s="41" t="str">
        <f>IF($F16="Milano","X","")</f>
        <v/>
      </c>
      <c r="R13" s="2"/>
    </row>
    <row r="14" spans="1:19" ht="30" customHeight="1">
      <c r="A14" s="42">
        <v>4</v>
      </c>
      <c r="B14" s="28"/>
      <c r="C14" s="29"/>
      <c r="D14" s="29"/>
      <c r="E14" s="69"/>
      <c r="F14" s="69"/>
      <c r="G14" s="101"/>
      <c r="H14" s="106">
        <f t="shared" si="0"/>
        <v>0</v>
      </c>
      <c r="I14" s="72"/>
      <c r="J14" s="72"/>
      <c r="K14" s="34"/>
      <c r="L14" s="35"/>
      <c r="M14" s="37"/>
      <c r="N14" s="39">
        <f t="shared" si="1"/>
        <v>0</v>
      </c>
      <c r="O14" s="43"/>
      <c r="P14" s="41"/>
      <c r="R14" s="2"/>
    </row>
    <row r="15" spans="1:19" ht="30" customHeight="1">
      <c r="A15" s="42">
        <v>5</v>
      </c>
      <c r="B15" s="28"/>
      <c r="C15" s="29"/>
      <c r="D15" s="44"/>
      <c r="E15" s="69"/>
      <c r="F15" s="69"/>
      <c r="G15" s="101"/>
      <c r="H15" s="106">
        <f t="shared" si="0"/>
        <v>0</v>
      </c>
      <c r="I15" s="72"/>
      <c r="J15" s="72"/>
      <c r="K15" s="34"/>
      <c r="L15" s="35"/>
      <c r="M15" s="37"/>
      <c r="N15" s="39">
        <f t="shared" si="1"/>
        <v>0</v>
      </c>
      <c r="O15" s="43"/>
      <c r="P15" s="41"/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6">
        <f t="shared" si="0"/>
        <v>0</v>
      </c>
      <c r="I16" s="72"/>
      <c r="J16" s="72"/>
      <c r="K16" s="34"/>
      <c r="L16" s="35"/>
      <c r="M16" s="37"/>
      <c r="N16" s="39">
        <f t="shared" si="1"/>
        <v>0</v>
      </c>
      <c r="O16" s="43"/>
      <c r="P16" s="41"/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0"/>
        <v>0</v>
      </c>
      <c r="I17" s="72"/>
      <c r="J17" s="72"/>
      <c r="K17" s="34"/>
      <c r="L17" s="35"/>
      <c r="M17" s="37"/>
      <c r="N17" s="39">
        <f t="shared" si="1"/>
        <v>0</v>
      </c>
      <c r="O17" s="43"/>
      <c r="P17" s="41"/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0"/>
        <v>0</v>
      </c>
      <c r="I18" s="72"/>
      <c r="J18" s="72"/>
      <c r="K18" s="34"/>
      <c r="L18" s="35"/>
      <c r="M18" s="35"/>
      <c r="N18" s="39">
        <f t="shared" si="1"/>
        <v>0</v>
      </c>
      <c r="O18" s="43"/>
      <c r="P18" s="41" t="str">
        <f t="shared" ref="P18:P83" si="2">IF($F18="Milano","X","")</f>
        <v/>
      </c>
      <c r="R18" s="2"/>
    </row>
    <row r="19" spans="1:18" ht="30" customHeight="1">
      <c r="A19" s="42">
        <v>9</v>
      </c>
      <c r="B19" s="28"/>
      <c r="C19" s="29"/>
      <c r="D19" s="29"/>
      <c r="E19" s="69"/>
      <c r="F19" s="69"/>
      <c r="G19" s="104"/>
      <c r="H19" s="106">
        <f t="shared" si="0"/>
        <v>0</v>
      </c>
      <c r="I19" s="72"/>
      <c r="J19" s="72"/>
      <c r="K19" s="34"/>
      <c r="L19" s="35"/>
      <c r="M19" s="35"/>
      <c r="N19" s="39"/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28"/>
      <c r="C20" s="29"/>
      <c r="D20" s="29"/>
      <c r="E20" s="69"/>
      <c r="F20" s="69"/>
      <c r="G20" s="102"/>
      <c r="H20" s="106">
        <f t="shared" si="0"/>
        <v>0</v>
      </c>
      <c r="I20" s="72"/>
      <c r="J20" s="72"/>
      <c r="K20" s="34"/>
      <c r="L20" s="35"/>
      <c r="M20" s="35"/>
      <c r="N20" s="39">
        <f>SUM(H20:M20)</f>
        <v>0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0"/>
        <v>0</v>
      </c>
      <c r="I21" s="72"/>
      <c r="J21" s="72"/>
      <c r="K21" s="34"/>
      <c r="L21" s="35"/>
      <c r="M21" s="35"/>
      <c r="N21" s="39">
        <f>SUM(H21:M21)</f>
        <v>0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0"/>
        <v>0</v>
      </c>
      <c r="I22" s="72"/>
      <c r="J22" s="72"/>
      <c r="K22" s="34"/>
      <c r="L22" s="35"/>
      <c r="M22" s="35"/>
      <c r="N22" s="39">
        <f>SUM(H22:M22)</f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ref="H23:H75" si="3">IF($E$3="si",($H$5/$H$6*G23),IF($E$3="no",G23*$H$4,0))</f>
        <v>0</v>
      </c>
      <c r="I23" s="72"/>
      <c r="J23" s="72"/>
      <c r="K23" s="34"/>
      <c r="L23" s="35"/>
      <c r="M23" s="35"/>
      <c r="N23" s="39">
        <f t="shared" ref="N23:N83" si="4">SUM(H23:M23)</f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3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3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3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3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3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3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3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3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3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3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3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3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3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3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3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3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3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3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3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3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3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3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3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3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3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3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3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3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3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3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3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3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3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3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3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3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3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3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3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3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3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3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3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3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3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3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3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3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3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3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3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3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96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96" si="9">SUM(H89:M89)</f>
        <v>0</v>
      </c>
      <c r="O89" s="43"/>
      <c r="P89" s="41" t="str">
        <f t="shared" ref="P89:P96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8" spans="1:17">
      <c r="A98" s="60"/>
      <c r="B98" s="61"/>
      <c r="C98" s="61"/>
      <c r="D98" s="61"/>
      <c r="E98" s="61"/>
      <c r="F98" s="61"/>
      <c r="G98" s="61"/>
      <c r="H98" s="61"/>
      <c r="I98" s="61"/>
      <c r="J98" s="107"/>
      <c r="K98" s="107"/>
      <c r="L98" s="61"/>
      <c r="M98" s="61"/>
      <c r="N98" s="61"/>
      <c r="O98" s="61"/>
      <c r="P98" s="107"/>
      <c r="Q98" s="3"/>
    </row>
    <row r="99" spans="1:17">
      <c r="A99" s="84"/>
      <c r="B99" s="85"/>
      <c r="C99" s="86"/>
      <c r="D99" s="87"/>
      <c r="E99" s="87"/>
      <c r="F99" s="88"/>
      <c r="G99" s="89"/>
      <c r="H99" s="90"/>
      <c r="I99" s="91"/>
      <c r="J99" s="107"/>
      <c r="K99" s="107"/>
      <c r="L99" s="91"/>
      <c r="M99" s="91"/>
      <c r="N99" s="92"/>
      <c r="O99" s="93"/>
      <c r="P99" s="107"/>
      <c r="Q99" s="3"/>
    </row>
    <row r="100" spans="1:17">
      <c r="A100" s="60"/>
      <c r="B100" s="78" t="s">
        <v>43</v>
      </c>
      <c r="C100" s="78"/>
      <c r="D100" s="78"/>
      <c r="E100" s="61"/>
      <c r="F100" s="61"/>
      <c r="G100" s="78" t="s">
        <v>45</v>
      </c>
      <c r="H100" s="78"/>
      <c r="I100" s="78"/>
      <c r="J100" s="107"/>
      <c r="K100" s="107"/>
      <c r="L100" s="78" t="s">
        <v>44</v>
      </c>
      <c r="M100" s="78"/>
      <c r="N100" s="78"/>
      <c r="O100" s="61"/>
      <c r="P100" s="107"/>
      <c r="Q100" s="3"/>
    </row>
    <row r="101" spans="1:17">
      <c r="A101" s="60"/>
      <c r="B101" s="61"/>
      <c r="C101" s="61"/>
      <c r="D101" s="61"/>
      <c r="E101" s="61"/>
      <c r="F101" s="61"/>
      <c r="G101" s="61"/>
      <c r="H101" s="61"/>
      <c r="I101" s="61"/>
      <c r="J101" s="107"/>
      <c r="K101" s="107"/>
      <c r="L101" s="61"/>
      <c r="M101" s="61"/>
      <c r="N101" s="61"/>
      <c r="O101" s="61"/>
      <c r="P101" s="107"/>
      <c r="Q101" s="3"/>
    </row>
    <row r="102" spans="1:17">
      <c r="A102" s="60"/>
      <c r="B102" s="61"/>
      <c r="C102" s="61"/>
      <c r="D102" s="61"/>
      <c r="E102" s="61"/>
      <c r="F102" s="61"/>
      <c r="G102" s="61"/>
      <c r="H102" s="61"/>
      <c r="I102" s="61"/>
      <c r="J102" s="107"/>
      <c r="K102" s="107"/>
      <c r="L102" s="61"/>
      <c r="M102" s="61"/>
      <c r="N102" s="61"/>
      <c r="O102" s="61"/>
      <c r="P102" s="107"/>
      <c r="Q102" s="3"/>
    </row>
  </sheetData>
  <sortState ref="B11:O22">
    <sortCondition ref="B11"/>
  </sortState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9 N19:N96 N11:N17">
      <formula1>0</formula1>
      <formula2>0</formula2>
    </dataValidation>
    <dataValidation type="decimal" operator="greaterThanOrEqual" allowBlank="1" showErrorMessage="1" errorTitle="Valore" error="Inserire un numero maggiore o uguale a 0 (zero)!" sqref="H99:M99 N18:O18 J14:K14 L11:M83 J12:J13 H12:I83 H11:K11 H84:M96 K17:K83 J15:J83">
      <formula1>0</formula1>
      <formula2>0</formula2>
    </dataValidation>
    <dataValidation type="textLength" operator="greaterThan" allowBlank="1" showErrorMessage="1" sqref="D99:E99 F21:F77 D84:E96 E79:F83">
      <formula1>1</formula1>
      <formula2>0</formula2>
    </dataValidation>
    <dataValidation type="textLength" operator="greaterThan" sqref="F99 F84:F96 G19:G76 G79:G83">
      <formula1>1</formula1>
      <formula2>0</formula2>
    </dataValidation>
    <dataValidation type="date" operator="greaterThanOrEqual" showErrorMessage="1" errorTitle="Data" error="Inserire una data superiore al 1/11/2000" sqref="B99 B79:B96">
      <formula1>36831</formula1>
      <formula2>0</formula2>
    </dataValidation>
    <dataValidation type="textLength" operator="greaterThan" allowBlank="1" sqref="C99 C84:C96 D79:D83 D77 D15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P18" sqref="P18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0" t="s">
        <v>0</v>
      </c>
      <c r="C1" s="120"/>
      <c r="D1" s="111" t="s">
        <v>46</v>
      </c>
      <c r="E1" s="111"/>
      <c r="F1" s="51" t="s">
        <v>42</v>
      </c>
      <c r="G1" s="50" t="s">
        <v>55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2244</v>
      </c>
      <c r="Q1" s="3" t="s">
        <v>28</v>
      </c>
    </row>
    <row r="2" spans="1:18" s="8" customFormat="1" ht="57.75" customHeight="1">
      <c r="A2" s="4"/>
      <c r="B2" s="110" t="s">
        <v>2</v>
      </c>
      <c r="C2" s="110"/>
      <c r="D2" s="111" t="s">
        <v>47</v>
      </c>
      <c r="E2" s="111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0" t="s">
        <v>26</v>
      </c>
      <c r="C3" s="110"/>
      <c r="D3" s="111" t="s">
        <v>28</v>
      </c>
      <c r="E3" s="111"/>
      <c r="N3" s="10" t="s">
        <v>4</v>
      </c>
      <c r="O3" s="11"/>
      <c r="P3" s="62">
        <f>+O7</f>
        <v>2244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09" t="s">
        <v>8</v>
      </c>
      <c r="O5" s="109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50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43" t="s">
        <v>30</v>
      </c>
      <c r="B7" s="144"/>
      <c r="C7" s="145"/>
      <c r="D7" s="148" t="s">
        <v>11</v>
      </c>
      <c r="E7" s="149"/>
      <c r="F7" s="149"/>
      <c r="G7" s="99">
        <f t="shared" ref="G7:K7" si="0">SUM(G11:G55)</f>
        <v>0</v>
      </c>
      <c r="H7" s="97">
        <f t="shared" si="0"/>
        <v>0</v>
      </c>
      <c r="I7" s="81">
        <f>SUM(I11:I55)</f>
        <v>0</v>
      </c>
      <c r="J7" s="81">
        <f>SUM(J11:J55)</f>
        <v>0</v>
      </c>
      <c r="K7" s="81">
        <f t="shared" si="0"/>
        <v>808</v>
      </c>
      <c r="L7" s="81">
        <f>SUM(L11:L55)</f>
        <v>977</v>
      </c>
      <c r="M7" s="82">
        <f>SUM(M11:M55)</f>
        <v>459</v>
      </c>
      <c r="N7" s="80">
        <f>SUM(N11:N55)</f>
        <v>2244</v>
      </c>
      <c r="O7" s="83">
        <f>SUM(O11:O55)</f>
        <v>2244</v>
      </c>
      <c r="P7" s="13">
        <f>+N7-SUM(H7:M7)</f>
        <v>0</v>
      </c>
    </row>
    <row r="8" spans="1:18" ht="36" customHeight="1" thickTop="1" thickBot="1">
      <c r="A8" s="127"/>
      <c r="B8" s="129" t="s">
        <v>12</v>
      </c>
      <c r="C8" s="129" t="s">
        <v>13</v>
      </c>
      <c r="D8" s="150" t="s">
        <v>25</v>
      </c>
      <c r="E8" s="129" t="s">
        <v>34</v>
      </c>
      <c r="F8" s="152" t="s">
        <v>32</v>
      </c>
      <c r="G8" s="153" t="s">
        <v>15</v>
      </c>
      <c r="H8" s="155" t="s">
        <v>16</v>
      </c>
      <c r="I8" s="113" t="s">
        <v>38</v>
      </c>
      <c r="J8" s="112" t="s">
        <v>40</v>
      </c>
      <c r="K8" s="112" t="s">
        <v>39</v>
      </c>
      <c r="L8" s="146" t="s">
        <v>22</v>
      </c>
      <c r="M8" s="147"/>
      <c r="N8" s="125" t="s">
        <v>17</v>
      </c>
      <c r="O8" s="137" t="s">
        <v>18</v>
      </c>
      <c r="P8" s="123" t="s">
        <v>19</v>
      </c>
      <c r="Q8" s="2"/>
      <c r="R8" s="138" t="s">
        <v>41</v>
      </c>
    </row>
    <row r="9" spans="1:18" ht="36" customHeight="1" thickTop="1" thickBot="1">
      <c r="A9" s="127"/>
      <c r="B9" s="129" t="s">
        <v>12</v>
      </c>
      <c r="C9" s="129"/>
      <c r="D9" s="151"/>
      <c r="E9" s="129"/>
      <c r="F9" s="152"/>
      <c r="G9" s="154"/>
      <c r="H9" s="155" t="s">
        <v>38</v>
      </c>
      <c r="I9" s="113" t="s">
        <v>38</v>
      </c>
      <c r="J9" s="113"/>
      <c r="K9" s="113" t="s">
        <v>37</v>
      </c>
      <c r="L9" s="118" t="s">
        <v>23</v>
      </c>
      <c r="M9" s="142" t="s">
        <v>24</v>
      </c>
      <c r="N9" s="125"/>
      <c r="O9" s="137"/>
      <c r="P9" s="123"/>
      <c r="Q9" s="2"/>
      <c r="R9" s="139"/>
    </row>
    <row r="10" spans="1:18" ht="37.5" customHeight="1" thickTop="1" thickBot="1">
      <c r="A10" s="127"/>
      <c r="B10" s="129"/>
      <c r="C10" s="129"/>
      <c r="D10" s="151"/>
      <c r="E10" s="129"/>
      <c r="F10" s="152"/>
      <c r="G10" s="96" t="s">
        <v>20</v>
      </c>
      <c r="H10" s="155"/>
      <c r="I10" s="113"/>
      <c r="J10" s="113"/>
      <c r="K10" s="113"/>
      <c r="L10" s="141"/>
      <c r="M10" s="122"/>
      <c r="N10" s="125"/>
      <c r="O10" s="137"/>
      <c r="P10" s="123"/>
      <c r="Q10" s="2"/>
      <c r="R10" s="140"/>
    </row>
    <row r="11" spans="1:18" ht="30" customHeight="1" thickTop="1">
      <c r="A11" s="27">
        <v>1</v>
      </c>
      <c r="B11" s="47">
        <v>41447</v>
      </c>
      <c r="C11" s="29" t="s">
        <v>51</v>
      </c>
      <c r="D11" s="30" t="s">
        <v>52</v>
      </c>
      <c r="E11" s="30" t="s">
        <v>53</v>
      </c>
      <c r="F11" s="31" t="s">
        <v>54</v>
      </c>
      <c r="G11" s="95"/>
      <c r="H11" s="33">
        <f t="shared" ref="H11:H18" si="1">IF($D$3="si",($G$5/$G$6*G11),IF($D$3="no",G11*$G$4,0))</f>
        <v>0</v>
      </c>
      <c r="I11" s="34"/>
      <c r="J11" s="35"/>
      <c r="K11" s="68"/>
      <c r="L11" s="68"/>
      <c r="M11" s="38"/>
      <c r="N11" s="39"/>
      <c r="O11" s="40">
        <v>1000</v>
      </c>
      <c r="P11" s="41"/>
      <c r="Q11" s="2"/>
      <c r="R11" s="74"/>
    </row>
    <row r="12" spans="1:18" ht="30" customHeight="1">
      <c r="A12" s="42">
        <v>2</v>
      </c>
      <c r="B12" s="47">
        <v>41447</v>
      </c>
      <c r="C12" s="29" t="s">
        <v>51</v>
      </c>
      <c r="D12" s="30" t="s">
        <v>48</v>
      </c>
      <c r="E12" s="30" t="s">
        <v>53</v>
      </c>
      <c r="F12" s="31" t="s">
        <v>54</v>
      </c>
      <c r="G12" s="32"/>
      <c r="H12" s="33">
        <f t="shared" si="1"/>
        <v>0</v>
      </c>
      <c r="I12" s="34"/>
      <c r="J12" s="35"/>
      <c r="K12" s="68"/>
      <c r="L12" s="37"/>
      <c r="M12" s="38">
        <v>42</v>
      </c>
      <c r="N12" s="39">
        <v>42</v>
      </c>
      <c r="O12" s="43"/>
      <c r="P12" s="41"/>
      <c r="Q12" s="2"/>
      <c r="R12" s="74"/>
    </row>
    <row r="13" spans="1:18" ht="30" customHeight="1">
      <c r="A13" s="42">
        <v>3</v>
      </c>
      <c r="B13" s="47">
        <v>41447</v>
      </c>
      <c r="C13" s="29" t="s">
        <v>51</v>
      </c>
      <c r="D13" s="30" t="s">
        <v>48</v>
      </c>
      <c r="E13" s="30" t="s">
        <v>53</v>
      </c>
      <c r="F13" s="31" t="s">
        <v>54</v>
      </c>
      <c r="G13" s="32"/>
      <c r="H13" s="33">
        <f t="shared" si="1"/>
        <v>0</v>
      </c>
      <c r="I13" s="34"/>
      <c r="J13" s="35"/>
      <c r="K13" s="68"/>
      <c r="L13" s="37"/>
      <c r="M13" s="38">
        <v>35</v>
      </c>
      <c r="N13" s="39">
        <v>35</v>
      </c>
      <c r="O13" s="43"/>
      <c r="P13" s="41" t="str">
        <f t="shared" ref="P13:P27" si="2">IF(F13="Milano","X","")</f>
        <v/>
      </c>
      <c r="Q13" s="2"/>
      <c r="R13" s="75"/>
    </row>
    <row r="14" spans="1:18" ht="30" customHeight="1">
      <c r="A14" s="42">
        <v>4</v>
      </c>
      <c r="B14" s="47">
        <v>41447</v>
      </c>
      <c r="C14" s="29" t="s">
        <v>51</v>
      </c>
      <c r="D14" s="30" t="s">
        <v>49</v>
      </c>
      <c r="E14" s="30" t="s">
        <v>53</v>
      </c>
      <c r="F14" s="31" t="s">
        <v>54</v>
      </c>
      <c r="G14" s="32"/>
      <c r="H14" s="33">
        <f t="shared" si="1"/>
        <v>0</v>
      </c>
      <c r="I14" s="34"/>
      <c r="J14" s="35"/>
      <c r="K14" s="68"/>
      <c r="L14" s="37"/>
      <c r="M14" s="38">
        <v>138</v>
      </c>
      <c r="N14" s="39">
        <v>138</v>
      </c>
      <c r="O14" s="43">
        <v>138</v>
      </c>
      <c r="P14" s="41"/>
      <c r="Q14" s="2"/>
      <c r="R14" s="76"/>
    </row>
    <row r="15" spans="1:18" ht="30" customHeight="1">
      <c r="A15" s="42">
        <v>5</v>
      </c>
      <c r="B15" s="28">
        <v>41448</v>
      </c>
      <c r="C15" s="29" t="s">
        <v>51</v>
      </c>
      <c r="D15" s="30" t="s">
        <v>49</v>
      </c>
      <c r="E15" s="30" t="s">
        <v>53</v>
      </c>
      <c r="F15" s="31" t="s">
        <v>54</v>
      </c>
      <c r="G15" s="32"/>
      <c r="H15" s="33">
        <f t="shared" si="1"/>
        <v>0</v>
      </c>
      <c r="I15" s="34"/>
      <c r="J15" s="35"/>
      <c r="K15" s="68"/>
      <c r="L15" s="37"/>
      <c r="M15" s="38">
        <v>129</v>
      </c>
      <c r="N15" s="39">
        <f>SUM(H15:M15)</f>
        <v>129</v>
      </c>
      <c r="O15" s="43">
        <v>129</v>
      </c>
      <c r="P15" s="41"/>
      <c r="Q15" s="2"/>
      <c r="R15" s="77"/>
    </row>
    <row r="16" spans="1:18" ht="30" customHeight="1">
      <c r="A16" s="42">
        <v>6</v>
      </c>
      <c r="B16" s="28">
        <v>41448</v>
      </c>
      <c r="C16" s="29" t="s">
        <v>51</v>
      </c>
      <c r="D16" s="30" t="s">
        <v>48</v>
      </c>
      <c r="E16" s="30" t="s">
        <v>53</v>
      </c>
      <c r="F16" s="31" t="s">
        <v>54</v>
      </c>
      <c r="G16" s="32"/>
      <c r="H16" s="33">
        <f t="shared" si="1"/>
        <v>0</v>
      </c>
      <c r="I16" s="34"/>
      <c r="J16" s="35"/>
      <c r="K16" s="68"/>
      <c r="L16" s="37"/>
      <c r="M16" s="38">
        <v>60</v>
      </c>
      <c r="N16" s="39">
        <f>SUM(H16:M16)</f>
        <v>60</v>
      </c>
      <c r="O16" s="43"/>
      <c r="P16" s="41" t="str">
        <f t="shared" si="2"/>
        <v/>
      </c>
      <c r="Q16" s="2"/>
      <c r="R16" s="76"/>
    </row>
    <row r="17" spans="1:18" ht="30" customHeight="1">
      <c r="A17" s="42">
        <v>7</v>
      </c>
      <c r="B17" s="28">
        <v>41448</v>
      </c>
      <c r="C17" s="29" t="s">
        <v>51</v>
      </c>
      <c r="D17" s="30" t="s">
        <v>48</v>
      </c>
      <c r="E17" s="30" t="s">
        <v>53</v>
      </c>
      <c r="F17" s="31" t="s">
        <v>54</v>
      </c>
      <c r="G17" s="32"/>
      <c r="H17" s="33">
        <f t="shared" si="1"/>
        <v>0</v>
      </c>
      <c r="I17" s="34"/>
      <c r="J17" s="35"/>
      <c r="K17" s="68"/>
      <c r="L17" s="37"/>
      <c r="M17" s="38">
        <v>55</v>
      </c>
      <c r="N17" s="39">
        <v>55</v>
      </c>
      <c r="O17" s="43"/>
      <c r="P17" s="41" t="str">
        <f t="shared" si="2"/>
        <v/>
      </c>
      <c r="Q17" s="2"/>
      <c r="R17" s="76"/>
    </row>
    <row r="18" spans="1:18" ht="30" customHeight="1">
      <c r="A18" s="42">
        <v>8</v>
      </c>
      <c r="B18" s="28">
        <v>41452</v>
      </c>
      <c r="C18" s="29" t="s">
        <v>51</v>
      </c>
      <c r="D18" s="30" t="s">
        <v>57</v>
      </c>
      <c r="E18" s="30" t="s">
        <v>53</v>
      </c>
      <c r="F18" s="31" t="s">
        <v>54</v>
      </c>
      <c r="G18" s="32"/>
      <c r="H18" s="33">
        <f t="shared" si="1"/>
        <v>0</v>
      </c>
      <c r="I18" s="34"/>
      <c r="J18" s="35"/>
      <c r="L18" s="37">
        <v>977</v>
      </c>
      <c r="N18" s="39">
        <v>977</v>
      </c>
      <c r="O18" s="43">
        <v>977</v>
      </c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>
        <v>41452</v>
      </c>
      <c r="C19" s="29" t="s">
        <v>51</v>
      </c>
      <c r="D19" s="30" t="s">
        <v>56</v>
      </c>
      <c r="E19" s="30" t="s">
        <v>53</v>
      </c>
      <c r="F19" s="31" t="s">
        <v>54</v>
      </c>
      <c r="G19" s="32"/>
      <c r="H19" s="33">
        <f t="shared" ref="H19:H26" si="3">IF($D$3="si",($G$5/$G$6*G19),IF($D$3="no",G19*$G$4,0))</f>
        <v>0</v>
      </c>
      <c r="I19" s="34"/>
      <c r="J19" s="35"/>
      <c r="K19" s="38">
        <v>808</v>
      </c>
      <c r="L19" s="37"/>
      <c r="M19" s="38"/>
      <c r="N19" s="39">
        <v>808</v>
      </c>
      <c r="O19" s="43"/>
      <c r="P19" s="41"/>
      <c r="Q19" s="2"/>
      <c r="R19" s="76"/>
    </row>
    <row r="20" spans="1:18" ht="30" customHeight="1">
      <c r="A20" s="42">
        <v>10</v>
      </c>
      <c r="B20" s="28"/>
      <c r="C20" s="29"/>
      <c r="D20" s="30"/>
      <c r="E20" s="30"/>
      <c r="F20" s="31"/>
      <c r="G20" s="32"/>
      <c r="H20" s="33">
        <f t="shared" si="3"/>
        <v>0</v>
      </c>
      <c r="I20" s="34"/>
      <c r="J20" s="35"/>
      <c r="K20" s="68"/>
      <c r="L20" s="37"/>
      <c r="M20" s="38"/>
      <c r="N20" s="39">
        <f t="shared" ref="N20:N26" si="4">SUM(H20:M20)</f>
        <v>0</v>
      </c>
      <c r="O20" s="43"/>
      <c r="P20" s="41"/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3"/>
        <v>0</v>
      </c>
      <c r="I21" s="34"/>
      <c r="J21" s="36"/>
      <c r="K21" s="37"/>
      <c r="L21" s="37"/>
      <c r="M21" s="38"/>
      <c r="N21" s="39">
        <f t="shared" si="4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3"/>
        <v>0</v>
      </c>
      <c r="I22" s="35"/>
      <c r="J22" s="35"/>
      <c r="K22" s="68"/>
      <c r="L22" s="37"/>
      <c r="M22" s="38"/>
      <c r="N22" s="39">
        <v>0</v>
      </c>
      <c r="O22" s="43"/>
      <c r="P22" s="41"/>
      <c r="Q22" s="2"/>
      <c r="R22" s="76"/>
    </row>
    <row r="23" spans="1:18" ht="30" customHeight="1">
      <c r="A23" s="42">
        <v>13</v>
      </c>
      <c r="B23" s="28"/>
      <c r="C23" s="44"/>
      <c r="D23" s="30"/>
      <c r="E23" s="30"/>
      <c r="F23" s="44"/>
      <c r="G23" s="32"/>
      <c r="H23" s="33">
        <f t="shared" si="3"/>
        <v>0</v>
      </c>
      <c r="I23" s="48"/>
      <c r="J23" s="36"/>
      <c r="K23" s="37"/>
      <c r="L23" s="37"/>
      <c r="M23" s="38"/>
      <c r="N23" s="39">
        <f t="shared" si="4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30"/>
      <c r="E24" s="30"/>
      <c r="F24" s="44"/>
      <c r="G24" s="32"/>
      <c r="H24" s="33">
        <f t="shared" si="3"/>
        <v>0</v>
      </c>
      <c r="I24" s="48"/>
      <c r="J24" s="36"/>
      <c r="K24" s="37"/>
      <c r="L24" s="37"/>
      <c r="M24" s="38"/>
      <c r="N24" s="39">
        <f t="shared" si="4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30"/>
      <c r="E25" s="30"/>
      <c r="F25" s="44"/>
      <c r="G25" s="32"/>
      <c r="H25" s="33">
        <f t="shared" si="3"/>
        <v>0</v>
      </c>
      <c r="I25" s="48"/>
      <c r="J25" s="38"/>
      <c r="K25" s="37"/>
      <c r="L25" s="37"/>
      <c r="N25" s="39"/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30"/>
      <c r="E26" s="30"/>
      <c r="F26" s="44"/>
      <c r="G26" s="32"/>
      <c r="H26" s="33">
        <f t="shared" si="3"/>
        <v>0</v>
      </c>
      <c r="I26" s="48"/>
      <c r="J26" s="36"/>
      <c r="K26" s="37"/>
      <c r="L26" s="37"/>
      <c r="M26" s="38"/>
      <c r="N26" s="39">
        <f t="shared" si="4"/>
        <v>0</v>
      </c>
      <c r="O26" s="43"/>
      <c r="P26" s="41"/>
      <c r="Q26" s="2"/>
      <c r="R26" s="76"/>
    </row>
    <row r="27" spans="1:18" ht="30" customHeight="1">
      <c r="A27" s="42">
        <v>17</v>
      </c>
      <c r="B27" s="47"/>
      <c r="C27" s="44"/>
      <c r="D27" s="30"/>
      <c r="E27" s="30"/>
      <c r="F27" s="44"/>
      <c r="G27" s="32"/>
      <c r="H27" s="33">
        <f t="shared" ref="H27" si="5">IF($D$3="si",($G$5/$G$6*G27),IF($D$3="no",G27*$G$4,0))</f>
        <v>0</v>
      </c>
      <c r="I27" s="48"/>
      <c r="J27" s="36"/>
      <c r="K27" s="37"/>
      <c r="L27" s="37"/>
      <c r="M27" s="38"/>
      <c r="N27" s="39">
        <f t="shared" ref="N27" si="6"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7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8">SUM(H28:M28)</f>
        <v>0</v>
      </c>
      <c r="O28" s="43"/>
      <c r="P28" s="41" t="str">
        <f t="shared" ref="P28" si="9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10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11">SUM(H29:M29)</f>
        <v>0</v>
      </c>
      <c r="O29" s="43"/>
      <c r="P29" s="41" t="str">
        <f t="shared" ref="P29:P31" si="12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0"/>
        <v>0</v>
      </c>
      <c r="I30" s="48"/>
      <c r="J30" s="36"/>
      <c r="K30" s="37"/>
      <c r="L30" s="37"/>
      <c r="M30" s="38"/>
      <c r="N30" s="39">
        <f t="shared" si="11"/>
        <v>0</v>
      </c>
      <c r="O30" s="43"/>
      <c r="P30" s="41" t="str">
        <f t="shared" si="12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0"/>
        <v>0</v>
      </c>
      <c r="I31" s="48"/>
      <c r="J31" s="36"/>
      <c r="K31" s="37"/>
      <c r="L31" s="37"/>
      <c r="M31" s="38"/>
      <c r="N31" s="39">
        <f t="shared" si="11"/>
        <v>0</v>
      </c>
      <c r="O31" s="43"/>
      <c r="P31" s="41" t="str">
        <f t="shared" si="12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3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4">SUM(H32:M32)</f>
        <v>0</v>
      </c>
      <c r="O32" s="43"/>
      <c r="P32" s="41" t="str">
        <f t="shared" ref="P32:P39" si="15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3"/>
        <v>0</v>
      </c>
      <c r="I33" s="48"/>
      <c r="J33" s="36"/>
      <c r="K33" s="37"/>
      <c r="L33" s="37"/>
      <c r="M33" s="38"/>
      <c r="N33" s="39">
        <f t="shared" si="14"/>
        <v>0</v>
      </c>
      <c r="O33" s="43"/>
      <c r="P33" s="41" t="str">
        <f t="shared" si="15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3"/>
        <v>0</v>
      </c>
      <c r="I34" s="48"/>
      <c r="J34" s="36"/>
      <c r="K34" s="37"/>
      <c r="L34" s="37"/>
      <c r="M34" s="38"/>
      <c r="N34" s="39">
        <f t="shared" si="14"/>
        <v>0</v>
      </c>
      <c r="O34" s="43"/>
      <c r="P34" s="41" t="str">
        <f t="shared" si="15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3"/>
        <v>0</v>
      </c>
      <c r="I35" s="48"/>
      <c r="J35" s="36"/>
      <c r="K35" s="37"/>
      <c r="L35" s="37"/>
      <c r="M35" s="38"/>
      <c r="N35" s="39">
        <f t="shared" si="14"/>
        <v>0</v>
      </c>
      <c r="O35" s="43"/>
      <c r="P35" s="41" t="str">
        <f t="shared" si="15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3"/>
        <v>0</v>
      </c>
      <c r="I36" s="48"/>
      <c r="J36" s="36"/>
      <c r="K36" s="37"/>
      <c r="L36" s="37"/>
      <c r="M36" s="38"/>
      <c r="N36" s="39">
        <f t="shared" si="14"/>
        <v>0</v>
      </c>
      <c r="O36" s="43"/>
      <c r="P36" s="41" t="str">
        <f t="shared" si="15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4"/>
        <v>0</v>
      </c>
      <c r="O37" s="43"/>
      <c r="P37" s="41" t="str">
        <f t="shared" si="15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3"/>
        <v>0</v>
      </c>
      <c r="I38" s="48"/>
      <c r="J38" s="36"/>
      <c r="K38" s="37"/>
      <c r="L38" s="37"/>
      <c r="M38" s="38"/>
      <c r="N38" s="39">
        <f t="shared" si="14"/>
        <v>0</v>
      </c>
      <c r="O38" s="43"/>
      <c r="P38" s="41" t="str">
        <f t="shared" si="15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3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5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6">SUM(H40:M40)</f>
        <v>0</v>
      </c>
      <c r="O40" s="43"/>
      <c r="P40" s="41" t="str">
        <f t="shared" ref="P40" si="17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8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9">SUM(H41:M41)</f>
        <v>0</v>
      </c>
      <c r="O41" s="43"/>
      <c r="P41" s="41" t="str">
        <f t="shared" ref="P41:P55" si="20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8"/>
        <v>0</v>
      </c>
      <c r="I42" s="48"/>
      <c r="J42" s="36"/>
      <c r="K42" s="37"/>
      <c r="L42" s="37"/>
      <c r="M42" s="38"/>
      <c r="N42" s="39">
        <f t="shared" si="19"/>
        <v>0</v>
      </c>
      <c r="O42" s="43"/>
      <c r="P42" s="41" t="str">
        <f t="shared" si="20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8"/>
        <v>0</v>
      </c>
      <c r="I43" s="48"/>
      <c r="J43" s="36"/>
      <c r="K43" s="37"/>
      <c r="L43" s="37"/>
      <c r="M43" s="38"/>
      <c r="N43" s="39">
        <f t="shared" si="19"/>
        <v>0</v>
      </c>
      <c r="O43" s="43"/>
      <c r="P43" s="41" t="str">
        <f t="shared" si="20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8"/>
        <v>0</v>
      </c>
      <c r="I44" s="48"/>
      <c r="J44" s="36"/>
      <c r="K44" s="37"/>
      <c r="L44" s="37"/>
      <c r="M44" s="38"/>
      <c r="N44" s="39">
        <f t="shared" si="19"/>
        <v>0</v>
      </c>
      <c r="O44" s="43"/>
      <c r="P44" s="41" t="str">
        <f t="shared" si="20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8"/>
        <v>0</v>
      </c>
      <c r="I45" s="48"/>
      <c r="J45" s="36"/>
      <c r="K45" s="37"/>
      <c r="L45" s="37"/>
      <c r="M45" s="38"/>
      <c r="N45" s="39">
        <f t="shared" si="19"/>
        <v>0</v>
      </c>
      <c r="O45" s="43"/>
      <c r="P45" s="41" t="str">
        <f t="shared" si="20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8"/>
        <v>0</v>
      </c>
      <c r="I46" s="48"/>
      <c r="J46" s="36"/>
      <c r="K46" s="37"/>
      <c r="L46" s="37"/>
      <c r="M46" s="38"/>
      <c r="N46" s="39">
        <f t="shared" si="19"/>
        <v>0</v>
      </c>
      <c r="O46" s="43"/>
      <c r="P46" s="41" t="str">
        <f t="shared" si="20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8"/>
        <v>0</v>
      </c>
      <c r="I47" s="48"/>
      <c r="J47" s="36"/>
      <c r="K47" s="37"/>
      <c r="L47" s="37"/>
      <c r="M47" s="38"/>
      <c r="N47" s="39">
        <f t="shared" si="19"/>
        <v>0</v>
      </c>
      <c r="O47" s="43"/>
      <c r="P47" s="41" t="str">
        <f t="shared" si="20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8"/>
        <v>0</v>
      </c>
      <c r="I48" s="48"/>
      <c r="J48" s="36"/>
      <c r="K48" s="37"/>
      <c r="L48" s="37"/>
      <c r="M48" s="38"/>
      <c r="N48" s="39">
        <f t="shared" si="19"/>
        <v>0</v>
      </c>
      <c r="O48" s="43"/>
      <c r="P48" s="41" t="str">
        <f t="shared" si="20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8"/>
        <v>0</v>
      </c>
      <c r="I49" s="48"/>
      <c r="J49" s="36"/>
      <c r="K49" s="37"/>
      <c r="L49" s="37"/>
      <c r="M49" s="38"/>
      <c r="N49" s="39">
        <f t="shared" si="19"/>
        <v>0</v>
      </c>
      <c r="O49" s="43"/>
      <c r="P49" s="41" t="str">
        <f t="shared" si="20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8"/>
        <v>0</v>
      </c>
      <c r="I50" s="48"/>
      <c r="J50" s="36"/>
      <c r="K50" s="37"/>
      <c r="L50" s="37"/>
      <c r="M50" s="38"/>
      <c r="N50" s="39">
        <f t="shared" si="19"/>
        <v>0</v>
      </c>
      <c r="O50" s="43"/>
      <c r="P50" s="41" t="str">
        <f t="shared" si="20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9"/>
        <v>0</v>
      </c>
      <c r="O51" s="43"/>
      <c r="P51" s="41" t="str">
        <f t="shared" si="20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8"/>
        <v>0</v>
      </c>
      <c r="I52" s="48"/>
      <c r="J52" s="36"/>
      <c r="K52" s="37"/>
      <c r="L52" s="37"/>
      <c r="M52" s="38"/>
      <c r="N52" s="39">
        <f t="shared" si="19"/>
        <v>0</v>
      </c>
      <c r="O52" s="43"/>
      <c r="P52" s="41" t="str">
        <f t="shared" si="20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8"/>
        <v>0</v>
      </c>
      <c r="I53" s="48"/>
      <c r="J53" s="36"/>
      <c r="K53" s="37"/>
      <c r="L53" s="37"/>
      <c r="M53" s="38"/>
      <c r="N53" s="39">
        <f t="shared" si="19"/>
        <v>0</v>
      </c>
      <c r="O53" s="43"/>
      <c r="P53" s="41" t="str">
        <f t="shared" si="20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8"/>
        <v>0</v>
      </c>
      <c r="I54" s="48"/>
      <c r="J54" s="36"/>
      <c r="K54" s="37"/>
      <c r="L54" s="37"/>
      <c r="M54" s="38"/>
      <c r="N54" s="39">
        <f t="shared" si="19"/>
        <v>0</v>
      </c>
      <c r="O54" s="43"/>
      <c r="P54" s="41" t="str">
        <f t="shared" si="20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8"/>
        <v>0</v>
      </c>
      <c r="I55" s="48"/>
      <c r="J55" s="36"/>
      <c r="K55" s="37"/>
      <c r="L55" s="37"/>
      <c r="M55" s="38"/>
      <c r="N55" s="39">
        <f t="shared" si="19"/>
        <v>0</v>
      </c>
      <c r="O55" s="43"/>
      <c r="P55" s="41" t="str">
        <f t="shared" si="20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43</v>
      </c>
      <c r="C58" s="78"/>
      <c r="D58" s="78"/>
      <c r="E58" s="61"/>
      <c r="F58" s="61"/>
      <c r="G58" s="78" t="s">
        <v>45</v>
      </c>
      <c r="H58" s="78"/>
      <c r="I58" s="78"/>
      <c r="J58" s="61"/>
      <c r="K58" s="61"/>
      <c r="L58" s="78" t="s">
        <v>44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sortState ref="B11:O17">
    <sortCondition ref="B11"/>
  </sortState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57 C21:C55">
      <formula1>1</formula1>
      <formula2>0</formula2>
    </dataValidation>
    <dataValidation type="date" operator="greaterThanOrEqual" showErrorMessage="1" errorTitle="Data" error="Inserire una data superiore al 1/11/2000" sqref="B11:B14 B57 B24:B55">
      <formula1>36831</formula1>
      <formula2>0</formula2>
    </dataValidation>
    <dataValidation type="textLength" operator="greaterThan" sqref="F57 F28:F55">
      <formula1>1</formula1>
      <formula2>0</formula2>
    </dataValidation>
    <dataValidation type="textLength" operator="greaterThan" allowBlank="1" showErrorMessage="1" sqref="E21:E27 D57:E57 D28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H57:M57 J25:L25 J11:M12 H11:I11 H12:H55 I17:I55 J23:M24 J26:M55 M19:M22 J13:J22 L13:L22 K19:K22 K13:K1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2013-09-03T10:17:59Z</cp:lastPrinted>
  <dcterms:created xsi:type="dcterms:W3CDTF">2007-03-06T14:42:56Z</dcterms:created>
  <dcterms:modified xsi:type="dcterms:W3CDTF">2013-09-03T10:18:02Z</dcterms:modified>
</cp:coreProperties>
</file>