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 iterate="1"/>
</workbook>
</file>

<file path=xl/calcChain.xml><?xml version="1.0" encoding="utf-8"?>
<calcChain xmlns="http://schemas.openxmlformats.org/spreadsheetml/2006/main">
  <c r="J14" i="1"/>
  <c r="H14"/>
  <c r="J13"/>
  <c r="B12"/>
  <c r="N15" l="1"/>
  <c r="P14" l="1"/>
  <c r="P15"/>
  <c r="P16"/>
  <c r="P17"/>
  <c r="N13"/>
  <c r="N14"/>
  <c r="N16"/>
  <c r="N12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N11" s="1"/>
  <c r="H123" i="1"/>
  <c r="P129"/>
  <c r="H129"/>
  <c r="N129" s="1"/>
  <c r="K7" i="3"/>
  <c r="G7"/>
  <c r="H37"/>
  <c r="H40"/>
  <c r="H51"/>
  <c r="P55"/>
  <c r="H55"/>
  <c r="N55" s="1"/>
  <c r="P54"/>
  <c r="N54"/>
  <c r="H54"/>
  <c r="P53"/>
  <c r="H53"/>
  <c r="N53" s="1"/>
  <c r="P52"/>
  <c r="H52"/>
  <c r="N52" s="1"/>
  <c r="P51"/>
  <c r="N51"/>
  <c r="P50"/>
  <c r="N50"/>
  <c r="H50"/>
  <c r="P49"/>
  <c r="H49"/>
  <c r="N49" s="1"/>
  <c r="P48"/>
  <c r="H48"/>
  <c r="N48" s="1"/>
  <c r="P47"/>
  <c r="H47"/>
  <c r="N47" s="1"/>
  <c r="P46"/>
  <c r="N46"/>
  <c r="H46"/>
  <c r="P45"/>
  <c r="H45"/>
  <c r="N45" s="1"/>
  <c r="P44"/>
  <c r="H44"/>
  <c r="N44" s="1"/>
  <c r="P43"/>
  <c r="H43"/>
  <c r="N43" s="1"/>
  <c r="P42"/>
  <c r="N42"/>
  <c r="H42"/>
  <c r="P41"/>
  <c r="H41"/>
  <c r="N41" s="1"/>
  <c r="H128" i="1"/>
  <c r="H127"/>
  <c r="N127" s="1"/>
  <c r="H126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3"/>
  <c r="P128"/>
  <c r="N128"/>
  <c r="P127"/>
  <c r="P126"/>
  <c r="N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0" i="3"/>
  <c r="N40"/>
  <c r="P39"/>
  <c r="H39"/>
  <c r="N39" s="1"/>
  <c r="P38"/>
  <c r="N38"/>
  <c r="H38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H7" l="1"/>
  <c r="P1" s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P18"/>
  <c r="P13"/>
  <c r="P12"/>
  <c r="N7" l="1"/>
  <c r="N7" i="3"/>
  <c r="N73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<sst xmlns="http://schemas.openxmlformats.org/spreadsheetml/2006/main" count="97" uniqueCount="54">
  <si>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</si>
  <si>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</si>
  <si>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</si>
  <si>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</si>
  <si>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</si>
  <si>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</si>
  <si>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</si>
  <si>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</si>
  <si>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</si>
  <si>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</si>
  <si>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</si>
  <si>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</si>
  <si>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</si>
  <si>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</si>
  <si>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</si>
  <si>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</si>
  <si>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</si>
  <si>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</si>
  <si>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</si>
  <si>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</si>
  <si>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</si>
  <si>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</si>
  <si>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</si>
  <si>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</si>
  <si>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</si>
  <si>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</si>
  <si>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</si>
  <si>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</si>
  <si>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</si>
  <si>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</si>
  <si>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</si>
  <si>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</si>
  <si>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</si>
  <si>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</si>
  <si>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</si>
  <si>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</si>
  <si>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</si>
  <si>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</si>
  <si>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</si>
  <si>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</si>
  <si>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</si>
  <si>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</si>
  <si>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</si>
  <si>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</si>
  <si>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</si>
  <si>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</si>
  <si>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</si>
  <si>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</si>
  <si>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Sara Galvagna</t>
  </si>
  <si>
    <t>2013</t>
  </si>
  <si>
    <t>treno biglietto</t>
  </si>
  <si>
    <t>treno abbonamento</t>
  </si>
  <si>
    <t>Russo</t>
  </si>
  <si>
    <t>Giugno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</si>
</sst>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170" fontId="1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J15" sqref="J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1" t="s">
        <v>0</v>
      </c>
      <c r="C1" s="121"/>
      <c r="D1" s="121"/>
      <c r="E1" s="112" t="s">
        <v>48</v>
      </c>
      <c r="F1" s="112"/>
      <c r="G1" s="51" t="s">
        <v>53</v>
      </c>
      <c r="H1" s="108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415</v>
      </c>
      <c r="Q1" s="3" t="s">
        <v>28</v>
      </c>
    </row>
    <row r="2" spans="1:19" s="8" customFormat="1" ht="35.25" customHeight="1">
      <c r="A2" s="4"/>
      <c r="B2" s="111" t="s">
        <v>2</v>
      </c>
      <c r="C2" s="111"/>
      <c r="D2" s="111"/>
      <c r="E2" s="112" t="s">
        <v>52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1" t="s">
        <v>26</v>
      </c>
      <c r="C3" s="111"/>
      <c r="D3" s="111"/>
      <c r="E3" s="112" t="s">
        <v>27</v>
      </c>
      <c r="F3" s="112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5</v>
      </c>
      <c r="F5" s="14"/>
      <c r="G5" s="10" t="s">
        <v>7</v>
      </c>
      <c r="H5" s="21">
        <v>1.1100000000000001</v>
      </c>
      <c r="N5" s="110" t="s">
        <v>8</v>
      </c>
      <c r="O5" s="110"/>
      <c r="P5" s="22">
        <f>P1-P2-P3-P4</f>
        <v>415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7" t="s">
        <v>11</v>
      </c>
      <c r="F7" s="118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415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415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27"/>
      <c r="B8" s="64"/>
      <c r="C8" s="129" t="s">
        <v>13</v>
      </c>
      <c r="D8" s="131" t="s">
        <v>25</v>
      </c>
      <c r="E8" s="130" t="s">
        <v>14</v>
      </c>
      <c r="F8" s="132" t="s">
        <v>35</v>
      </c>
      <c r="G8" s="133" t="s">
        <v>15</v>
      </c>
      <c r="H8" s="134" t="s">
        <v>16</v>
      </c>
      <c r="I8" s="113" t="s">
        <v>38</v>
      </c>
      <c r="J8" s="113" t="s">
        <v>40</v>
      </c>
      <c r="K8" s="113" t="s">
        <v>39</v>
      </c>
      <c r="L8" s="115" t="s">
        <v>36</v>
      </c>
      <c r="M8" s="116"/>
      <c r="N8" s="125" t="s">
        <v>17</v>
      </c>
      <c r="O8" s="137" t="s">
        <v>18</v>
      </c>
      <c r="P8" s="124" t="s">
        <v>19</v>
      </c>
      <c r="R8" s="2"/>
    </row>
    <row r="9" spans="1:19" ht="36" customHeight="1" thickTop="1" thickBot="1">
      <c r="A9" s="128"/>
      <c r="B9" s="64" t="s">
        <v>12</v>
      </c>
      <c r="C9" s="130"/>
      <c r="D9" s="130"/>
      <c r="E9" s="130"/>
      <c r="F9" s="132"/>
      <c r="G9" s="133"/>
      <c r="H9" s="135"/>
      <c r="I9" s="114" t="s">
        <v>38</v>
      </c>
      <c r="J9" s="114"/>
      <c r="K9" s="114" t="s">
        <v>37</v>
      </c>
      <c r="L9" s="119" t="s">
        <v>23</v>
      </c>
      <c r="M9" s="122" t="s">
        <v>24</v>
      </c>
      <c r="N9" s="126"/>
      <c r="O9" s="138"/>
      <c r="P9" s="124"/>
      <c r="R9" s="2"/>
    </row>
    <row r="10" spans="1:19" ht="37.5" customHeight="1" thickTop="1" thickBot="1">
      <c r="A10" s="128"/>
      <c r="B10" s="55"/>
      <c r="C10" s="130"/>
      <c r="D10" s="130"/>
      <c r="E10" s="130"/>
      <c r="F10" s="132"/>
      <c r="G10" s="26" t="s">
        <v>20</v>
      </c>
      <c r="H10" s="136"/>
      <c r="I10" s="114"/>
      <c r="J10" s="114"/>
      <c r="K10" s="114"/>
      <c r="L10" s="120"/>
      <c r="M10" s="123"/>
      <c r="N10" s="126"/>
      <c r="O10" s="138"/>
      <c r="P10" s="124"/>
      <c r="R10" s="2"/>
    </row>
    <row r="11" spans="1:19" ht="30" customHeight="1" thickTop="1">
      <c r="A11" s="27">
        <v>1</v>
      </c>
      <c r="B11" s="47">
        <v>41456</v>
      </c>
      <c r="C11" s="29"/>
      <c r="D11" s="29" t="s">
        <v>50</v>
      </c>
      <c r="E11" s="69"/>
      <c r="F11" s="69"/>
      <c r="G11" s="100"/>
      <c r="H11" s="106">
        <f>IF($E$3="si",($H$5/$H$6*G11),IF($E$3="no",G11*$H$4,0))</f>
        <v>0</v>
      </c>
      <c r="I11" s="72"/>
      <c r="J11" s="72">
        <v>30</v>
      </c>
      <c r="K11" s="34"/>
      <c r="L11" s="35"/>
      <c r="M11" s="37"/>
      <c r="N11" s="39">
        <f>SUM(H11:M11)</f>
        <v>30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f>+B11</f>
        <v>41456</v>
      </c>
      <c r="C12" s="29"/>
      <c r="D12" s="29" t="s">
        <v>50</v>
      </c>
      <c r="E12" s="69"/>
      <c r="F12" s="69"/>
      <c r="G12" s="101"/>
      <c r="H12" s="106">
        <f>IF($E$3="si",($H$5/$H$6*G12),IF($E$3="no",G12*$H$4,0))</f>
        <v>0</v>
      </c>
      <c r="I12" s="72"/>
      <c r="J12" s="72">
        <v>30</v>
      </c>
      <c r="K12" s="34"/>
      <c r="L12" s="35"/>
      <c r="M12" s="37"/>
      <c r="N12" s="39">
        <f>SUM(H12:M12)</f>
        <v>30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47">
        <v>41457</v>
      </c>
      <c r="C13" s="29"/>
      <c r="D13" s="29" t="s">
        <v>50</v>
      </c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>
        <f>+J12</f>
        <v>30</v>
      </c>
      <c r="K13" s="34"/>
      <c r="L13" s="35"/>
      <c r="M13" s="37"/>
      <c r="N13" s="39">
        <f t="shared" ref="N13:N16" si="3">SUM(H13:M13)</f>
        <v>30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47">
        <v>41457</v>
      </c>
      <c r="C14" s="29"/>
      <c r="D14" s="29" t="s">
        <v>50</v>
      </c>
      <c r="E14" s="69"/>
      <c r="F14" s="69"/>
      <c r="G14" s="101"/>
      <c r="H14" s="106">
        <f t="shared" ref="H14" si="4">IF($E$3="si",($H$5/$H$6*G14),IF($E$3="no",G14*$H$4,0))</f>
        <v>0</v>
      </c>
      <c r="I14" s="72"/>
      <c r="J14" s="72">
        <f>+J13</f>
        <v>30</v>
      </c>
      <c r="K14" s="34"/>
      <c r="L14" s="35"/>
      <c r="M14" s="37"/>
      <c r="N14" s="39">
        <f t="shared" si="3"/>
        <v>30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109">
        <v>41458</v>
      </c>
      <c r="C15" s="29"/>
      <c r="D15" s="29" t="s">
        <v>51</v>
      </c>
      <c r="E15" s="69"/>
      <c r="F15" s="69"/>
      <c r="G15" s="101"/>
      <c r="H15" s="106">
        <f>IF($E$3="si",($H$5/$H$6*G15),IF($E$3="no",G15*$H$4,0))</f>
        <v>0</v>
      </c>
      <c r="I15" s="72"/>
      <c r="J15" s="72">
        <v>295</v>
      </c>
      <c r="K15" s="34"/>
      <c r="L15" s="35"/>
      <c r="M15" s="37"/>
      <c r="N15" s="39">
        <f t="shared" si="3"/>
        <v>295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109"/>
      <c r="C16" s="29"/>
      <c r="D16" s="29"/>
      <c r="E16" s="69"/>
      <c r="F16" s="69"/>
      <c r="G16" s="101"/>
      <c r="H16" s="106">
        <f>IF($E$3="si",($H$5/$H$6*G16),IF($E$3="no",G16*$H$4,0))</f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ref="N17:N18" si="5">SUM(H17:M17)</f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7">IF($E$3="si",($H$5/$H$6*G76),IF($E$3="no",G76*$H$4,0))</f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7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7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7"/>
        <v>0</v>
      </c>
      <c r="I89" s="36"/>
      <c r="J89" s="36"/>
      <c r="K89" s="37"/>
      <c r="L89" s="37"/>
      <c r="M89" s="38"/>
      <c r="N89" s="39">
        <f t="shared" ref="N89:N112" si="11">SUM(H89:M89)</f>
        <v>0</v>
      </c>
      <c r="O89" s="43"/>
      <c r="P89" s="41" t="str">
        <f t="shared" ref="P89:P112" si="12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7"/>
        <v>0</v>
      </c>
      <c r="I109" s="36"/>
      <c r="J109" s="36"/>
      <c r="K109" s="37"/>
      <c r="L109" s="37"/>
      <c r="M109" s="38"/>
      <c r="N109" s="39">
        <f t="shared" si="11"/>
        <v>0</v>
      </c>
      <c r="O109" s="43"/>
      <c r="P109" s="41" t="str">
        <f t="shared" si="12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7"/>
        <v>0</v>
      </c>
      <c r="I110" s="36"/>
      <c r="J110" s="36"/>
      <c r="K110" s="37"/>
      <c r="L110" s="37"/>
      <c r="M110" s="38"/>
      <c r="N110" s="39">
        <f t="shared" si="11"/>
        <v>0</v>
      </c>
      <c r="O110" s="43"/>
      <c r="P110" s="41" t="str">
        <f t="shared" si="12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7"/>
        <v>0</v>
      </c>
      <c r="I111" s="36"/>
      <c r="J111" s="36"/>
      <c r="K111" s="37"/>
      <c r="L111" s="37"/>
      <c r="M111" s="38"/>
      <c r="N111" s="39">
        <f t="shared" si="11"/>
        <v>0</v>
      </c>
      <c r="O111" s="43"/>
      <c r="P111" s="41" t="str">
        <f t="shared" si="12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7"/>
        <v>0</v>
      </c>
      <c r="I112" s="36"/>
      <c r="J112" s="36"/>
      <c r="K112" s="37"/>
      <c r="L112" s="37"/>
      <c r="M112" s="38"/>
      <c r="N112" s="39">
        <f t="shared" si="11"/>
        <v>0</v>
      </c>
      <c r="O112" s="43"/>
      <c r="P112" s="41" t="str">
        <f t="shared" si="12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7"/>
        <v>0</v>
      </c>
      <c r="I113" s="36"/>
      <c r="J113" s="36"/>
      <c r="K113" s="37"/>
      <c r="L113" s="37"/>
      <c r="M113" s="38"/>
      <c r="N113" s="39">
        <f t="shared" ref="N113:N126" si="13">SUM(H113:M113)</f>
        <v>0</v>
      </c>
      <c r="O113" s="43"/>
      <c r="P113" s="41" t="str">
        <f t="shared" ref="P113:P126" si="14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7"/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3"/>
        <v>0</v>
      </c>
      <c r="O123" s="43"/>
      <c r="P123" s="41" t="str">
        <f t="shared" si="14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7"/>
        <v>0</v>
      </c>
      <c r="I124" s="36"/>
      <c r="J124" s="36"/>
      <c r="K124" s="37"/>
      <c r="L124" s="37"/>
      <c r="M124" s="38"/>
      <c r="N124" s="39">
        <f t="shared" si="13"/>
        <v>0</v>
      </c>
      <c r="O124" s="43"/>
      <c r="P124" s="41" t="str">
        <f t="shared" si="14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7"/>
        <v>0</v>
      </c>
      <c r="I125" s="36"/>
      <c r="J125" s="36"/>
      <c r="K125" s="37"/>
      <c r="L125" s="37"/>
      <c r="M125" s="38"/>
      <c r="N125" s="39">
        <f t="shared" si="13"/>
        <v>0</v>
      </c>
      <c r="O125" s="43"/>
      <c r="P125" s="41" t="str">
        <f t="shared" si="14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7"/>
        <v>0</v>
      </c>
      <c r="I126" s="36"/>
      <c r="J126" s="36"/>
      <c r="K126" s="37"/>
      <c r="L126" s="37"/>
      <c r="M126" s="38"/>
      <c r="N126" s="39">
        <f t="shared" si="13"/>
        <v>0</v>
      </c>
      <c r="O126" s="43"/>
      <c r="P126" s="41" t="str">
        <f t="shared" si="14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7"/>
        <v>0</v>
      </c>
      <c r="I127" s="36"/>
      <c r="J127" s="36"/>
      <c r="K127" s="37"/>
      <c r="L127" s="37"/>
      <c r="M127" s="38"/>
      <c r="N127" s="39">
        <f t="shared" ref="N127:N128" si="15">SUM(H127:M127)</f>
        <v>0</v>
      </c>
      <c r="O127" s="43"/>
      <c r="P127" s="41" t="str">
        <f t="shared" ref="P127:P128" si="16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7"/>
        <v>0</v>
      </c>
      <c r="I128" s="36"/>
      <c r="J128" s="36"/>
      <c r="K128" s="37"/>
      <c r="L128" s="37"/>
      <c r="M128" s="38"/>
      <c r="N128" s="39">
        <f t="shared" si="15"/>
        <v>0</v>
      </c>
      <c r="O128" s="43"/>
      <c r="P128" s="41" t="str">
        <f t="shared" si="16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7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8">SUM(H129:M129)</f>
        <v>0</v>
      </c>
      <c r="O129" s="43"/>
      <c r="P129" s="41" t="str">
        <f t="shared" ref="P129" si="19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79:B129 B11:B14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8" sqref="R8:R1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1" t="s">
        <v>0</v>
      </c>
      <c r="C1" s="121"/>
      <c r="D1" s="112"/>
      <c r="E1" s="112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11" t="s">
        <v>2</v>
      </c>
      <c r="C2" s="111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10" t="s">
        <v>8</v>
      </c>
      <c r="O5" s="11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4" t="s">
        <v>30</v>
      </c>
      <c r="B7" s="145"/>
      <c r="C7" s="146"/>
      <c r="D7" s="149" t="s">
        <v>11</v>
      </c>
      <c r="E7" s="150"/>
      <c r="F7" s="15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>
      <c r="A8" s="128"/>
      <c r="B8" s="130" t="s">
        <v>12</v>
      </c>
      <c r="C8" s="130" t="s">
        <v>13</v>
      </c>
      <c r="D8" s="151" t="s">
        <v>25</v>
      </c>
      <c r="E8" s="130" t="s">
        <v>34</v>
      </c>
      <c r="F8" s="153" t="s">
        <v>32</v>
      </c>
      <c r="G8" s="154" t="s">
        <v>15</v>
      </c>
      <c r="H8" s="156" t="s">
        <v>16</v>
      </c>
      <c r="I8" s="114" t="s">
        <v>38</v>
      </c>
      <c r="J8" s="113" t="s">
        <v>40</v>
      </c>
      <c r="K8" s="113" t="s">
        <v>39</v>
      </c>
      <c r="L8" s="147" t="s">
        <v>22</v>
      </c>
      <c r="M8" s="148"/>
      <c r="N8" s="126" t="s">
        <v>17</v>
      </c>
      <c r="O8" s="138" t="s">
        <v>18</v>
      </c>
      <c r="P8" s="124" t="s">
        <v>19</v>
      </c>
      <c r="Q8" s="2"/>
      <c r="R8" s="139" t="s">
        <v>41</v>
      </c>
    </row>
    <row r="9" spans="1:18" ht="36" customHeight="1" thickTop="1" thickBot="1">
      <c r="A9" s="128"/>
      <c r="B9" s="130" t="s">
        <v>12</v>
      </c>
      <c r="C9" s="130"/>
      <c r="D9" s="152"/>
      <c r="E9" s="130"/>
      <c r="F9" s="153"/>
      <c r="G9" s="155"/>
      <c r="H9" s="156" t="s">
        <v>38</v>
      </c>
      <c r="I9" s="114" t="s">
        <v>38</v>
      </c>
      <c r="J9" s="114"/>
      <c r="K9" s="114" t="s">
        <v>37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>
      <c r="A10" s="128"/>
      <c r="B10" s="130"/>
      <c r="C10" s="130"/>
      <c r="D10" s="152"/>
      <c r="E10" s="130"/>
      <c r="F10" s="153"/>
      <c r="G10" s="96" t="s">
        <v>20</v>
      </c>
      <c r="H10" s="156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2013-07-09T07:56:54Z</cp:lastPrinted>
  <dcterms:created xsi:type="dcterms:W3CDTF">2007-03-06T14:42:56Z</dcterms:created>
  <dcterms:modified xsi:type="dcterms:W3CDTF">2013-07-09T08:27:39Z</dcterms:modified>
</cp:coreProperties>
</file>