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11145" yWindow="0" windowWidth="25440" windowHeight="15990" tabRatio="433"/>
  </bookViews>
  <sheets>
    <sheet name="Nota Spese Italia" sheetId="1" r:id="rId1"/>
  </sheets>
  <definedNames>
    <definedName name="_xlnm.Print_Area" localSheetId="0">'Nota Spese Italia'!$A$1:$S$22</definedName>
    <definedName name="_xlnm.Print_Titles" localSheetId="0">'Nota Spese Italia'!$7:$10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4" i="1"/>
  <c r="P11"/>
  <c r="P12"/>
  <c r="P13"/>
  <c r="H11"/>
  <c r="H12"/>
  <c r="H13"/>
  <c r="H14"/>
  <c r="H15"/>
  <c r="H16"/>
  <c r="H7"/>
  <c r="I7"/>
  <c r="J7"/>
  <c r="K7"/>
  <c r="L7"/>
  <c r="M7"/>
  <c r="P1"/>
  <c r="O7"/>
  <c r="P3"/>
  <c r="P5"/>
  <c r="G7"/>
  <c r="N11"/>
  <c r="N12"/>
  <c r="N13"/>
  <c r="N14"/>
  <c r="N15"/>
  <c r="N16"/>
  <c r="N7"/>
  <c r="P16"/>
  <c r="P15"/>
  <c r="P7"/>
  <c r="M1"/>
</calcChain>
</file>

<file path=xl/comments1.xml><?xml version="1.0" encoding="utf-8"?>
<comments xmlns="http://schemas.openxmlformats.org/spreadsheetml/2006/main">
  <authors>
    <author>Giancarlo</author>
  </authors>
  <commentList>
    <comment ref="H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E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<sst xmlns="http://schemas.openxmlformats.org/spreadsheetml/2006/main" count="57" uniqueCount="52">
  <si>
    <t>Nominativo</t>
  </si>
  <si>
    <t>Totale Rimb. Spese -</t>
  </si>
  <si>
    <t>Responsabile</t>
  </si>
  <si>
    <t>Anticipo contanti/banca</t>
  </si>
  <si>
    <t>Anticipo carta di credito</t>
  </si>
  <si>
    <t>Saldo a debito mese precedente</t>
  </si>
  <si>
    <t>Num. Scontrini Allegati:</t>
  </si>
  <si>
    <t xml:space="preserve">Costo carburante - </t>
  </si>
  <si>
    <t>TOTALE DOVUTO</t>
  </si>
  <si>
    <t>(importi in Euro € )</t>
  </si>
  <si>
    <t>Consumo autovettura -</t>
  </si>
  <si>
    <t>TOTALI DEL MESE</t>
  </si>
  <si>
    <t>DATA</t>
  </si>
  <si>
    <t>COMMESSA</t>
  </si>
  <si>
    <t>Indirizzo</t>
  </si>
  <si>
    <t>AUTO</t>
  </si>
  <si>
    <t>RIMBORSO CARBURANTE</t>
  </si>
  <si>
    <t>Totale SPESA</t>
  </si>
  <si>
    <t>di cui SPESA TOTALE CON CARTA CREDITO AZIENDALE</t>
  </si>
  <si>
    <t>Indeducibile</t>
  </si>
  <si>
    <t>KM</t>
  </si>
  <si>
    <t xml:space="preserve">Costo KM ACI - </t>
  </si>
  <si>
    <t>Fatture / Ricevute Fiscali</t>
  </si>
  <si>
    <t>Scontrini Fiscali</t>
  </si>
  <si>
    <t>DESCRIZIONE 
(specificare tipologia di spesa)</t>
  </si>
  <si>
    <t>AUTO AZIENDALI</t>
  </si>
  <si>
    <t>no</t>
  </si>
  <si>
    <t>si</t>
  </si>
  <si>
    <t>SPESE ITALIA</t>
  </si>
  <si>
    <t>Check</t>
  </si>
  <si>
    <t>Città
(Inserire "Milano" o altra città ove è stata effettuata la spesa)</t>
  </si>
  <si>
    <t>SPESE VITTO  / ALLOGGIO</t>
  </si>
  <si>
    <t>VARIE (Taxi / BUS / VARIE)</t>
  </si>
  <si>
    <t>SPESE AUTO (PARK / AUTOSTRADA / ECC)</t>
  </si>
  <si>
    <t>VARIE (Acquisti on-line, ricariche telefoniche ecc)</t>
  </si>
  <si>
    <t>VARIE VIAGGI (Taxi, Bus ecc)</t>
  </si>
  <si>
    <t>Firma Dipendente</t>
  </si>
  <si>
    <t>Autorizzazione Responsabile Amministrativo</t>
  </si>
  <si>
    <t>Verifica Amministrativa</t>
  </si>
  <si>
    <t>Giancarlo Russo</t>
  </si>
  <si>
    <t>Daniele Milan</t>
  </si>
  <si>
    <t>Maggio</t>
  </si>
  <si>
    <t>05_01</t>
  </si>
  <si>
    <t>Simposio Cyber Defense</t>
  </si>
  <si>
    <t>Manutenzione rete</t>
  </si>
  <si>
    <t>Snack</t>
  </si>
  <si>
    <t>Sestri Levante</t>
  </si>
  <si>
    <t>Parcheggio</t>
  </si>
  <si>
    <t>Milano</t>
  </si>
  <si>
    <t>Uso interno</t>
  </si>
  <si>
    <t>Libro</t>
  </si>
  <si>
    <t>Software OCR</t>
  </si>
</sst>
</file>

<file path=xl/styles.xml><?xml version="1.0" encoding="utf-8"?>
<styleSheet xmlns="http://schemas.openxmlformats.org/spreadsheetml/2006/main">
  <numFmts count="8"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8" formatCode="&quot;€ &quot;#,##0.00"/>
    <numFmt numFmtId="169" formatCode="00\ "/>
    <numFmt numFmtId="170" formatCode="dd/mm/yy;@"/>
    <numFmt numFmtId="171" formatCode="_-* #,##0.00_-;\-* #,##0.00_-;_-* \-??_-;_-@_-"/>
  </numFmts>
  <fonts count="13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i/>
      <sz val="14"/>
      <color indexed="10"/>
      <name val="Gulim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</borders>
  <cellStyleXfs count="42">
    <xf numFmtId="0" fontId="0" fillId="0" borderId="0"/>
    <xf numFmtId="164" fontId="6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1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164" fontId="2" fillId="3" borderId="3" xfId="1" applyFont="1" applyFill="1" applyBorder="1" applyAlignment="1" applyProtection="1">
      <alignment horizontal="righ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4" fontId="1" fillId="4" borderId="3" xfId="1" applyFont="1" applyFill="1" applyBorder="1" applyAlignment="1" applyProtection="1">
      <alignment horizontal="right" vertical="center"/>
      <protection locked="0"/>
    </xf>
    <xf numFmtId="166" fontId="2" fillId="5" borderId="7" xfId="0" applyNumberFormat="1" applyFont="1" applyFill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167" fontId="1" fillId="4" borderId="8" xfId="1" applyNumberFormat="1" applyFont="1" applyFill="1" applyBorder="1" applyAlignment="1" applyProtection="1">
      <alignment horizontal="right" vertical="center"/>
      <protection locked="0"/>
    </xf>
    <xf numFmtId="38" fontId="1" fillId="2" borderId="9" xfId="0" applyNumberFormat="1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169" fontId="1" fillId="6" borderId="14" xfId="0" applyNumberFormat="1" applyFont="1" applyFill="1" applyBorder="1" applyAlignment="1" applyProtection="1">
      <alignment horizontal="center" vertical="center"/>
    </xf>
    <xf numFmtId="170" fontId="1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171" fontId="1" fillId="0" borderId="17" xfId="0" applyNumberFormat="1" applyFont="1" applyBorder="1" applyAlignment="1" applyProtection="1">
      <alignment horizontal="right" vertical="center"/>
      <protection locked="0"/>
    </xf>
    <xf numFmtId="171" fontId="1" fillId="0" borderId="15" xfId="0" applyNumberFormat="1" applyFont="1" applyBorder="1" applyAlignment="1" applyProtection="1">
      <alignment horizontal="right" vertical="center"/>
      <protection locked="0"/>
    </xf>
    <xf numFmtId="171" fontId="1" fillId="0" borderId="19" xfId="0" applyNumberFormat="1" applyFont="1" applyBorder="1" applyAlignment="1" applyProtection="1">
      <alignment horizontal="right" vertical="center"/>
      <protection locked="0"/>
    </xf>
    <xf numFmtId="164" fontId="1" fillId="3" borderId="20" xfId="1" applyFont="1" applyFill="1" applyBorder="1" applyAlignment="1" applyProtection="1">
      <alignment horizontal="right" vertical="center"/>
    </xf>
    <xf numFmtId="4" fontId="1" fillId="4" borderId="21" xfId="0" applyNumberFormat="1" applyFont="1" applyFill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vertical="center"/>
    </xf>
    <xf numFmtId="169" fontId="1" fillId="6" borderId="22" xfId="0" applyNumberFormat="1" applyFont="1" applyFill="1" applyBorder="1" applyAlignment="1" applyProtection="1">
      <alignment horizontal="center" vertical="center"/>
    </xf>
    <xf numFmtId="4" fontId="1" fillId="4" borderId="20" xfId="0" applyNumberFormat="1" applyFont="1" applyFill="1" applyBorder="1" applyAlignment="1" applyProtection="1">
      <alignment vertical="center"/>
      <protection locked="0"/>
    </xf>
    <xf numFmtId="49" fontId="1" fillId="0" borderId="18" xfId="0" applyNumberFormat="1" applyFont="1" applyBorder="1" applyAlignment="1" applyProtection="1">
      <alignment horizontal="left" vertical="center"/>
      <protection locked="0"/>
    </xf>
    <xf numFmtId="170" fontId="1" fillId="0" borderId="18" xfId="0" applyNumberFormat="1" applyFont="1" applyBorder="1" applyAlignment="1" applyProtection="1">
      <alignment horizontal="center" vertical="center"/>
      <protection locked="0"/>
    </xf>
    <xf numFmtId="165" fontId="3" fillId="0" borderId="0" xfId="0" applyNumberFormat="1" applyFont="1" applyBorder="1" applyAlignment="1" applyProtection="1">
      <alignment vertical="center" wrapText="1"/>
    </xf>
    <xf numFmtId="165" fontId="3" fillId="0" borderId="27" xfId="0" applyNumberFormat="1" applyFont="1" applyBorder="1" applyAlignment="1" applyProtection="1">
      <alignment horizontal="center" vertical="center" wrapText="1"/>
    </xf>
    <xf numFmtId="0" fontId="1" fillId="8" borderId="32" xfId="0" applyNumberFormat="1" applyFont="1" applyFill="1" applyBorder="1" applyAlignment="1" applyProtection="1">
      <alignment horizontal="center" vertical="center"/>
    </xf>
    <xf numFmtId="0" fontId="1" fillId="8" borderId="33" xfId="0" applyNumberFormat="1" applyFont="1" applyFill="1" applyBorder="1" applyAlignment="1" applyProtection="1">
      <alignment vertical="center"/>
    </xf>
    <xf numFmtId="0" fontId="1" fillId="8" borderId="34" xfId="0" applyNumberFormat="1" applyFont="1" applyFill="1" applyBorder="1" applyAlignment="1" applyProtection="1">
      <alignment vertical="center"/>
    </xf>
    <xf numFmtId="0" fontId="2" fillId="7" borderId="28" xfId="0" applyFont="1" applyFill="1" applyBorder="1" applyAlignment="1" applyProtection="1">
      <alignment horizontal="center"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1" fillId="9" borderId="0" xfId="0" applyFont="1" applyFill="1" applyAlignment="1" applyProtection="1">
      <alignment vertical="center"/>
    </xf>
    <xf numFmtId="0" fontId="1" fillId="4" borderId="2" xfId="0" applyNumberFormat="1" applyFont="1" applyFill="1" applyBorder="1" applyAlignment="1" applyProtection="1">
      <alignment vertical="center"/>
    </xf>
    <xf numFmtId="0" fontId="2" fillId="7" borderId="37" xfId="0" applyFont="1" applyFill="1" applyBorder="1" applyAlignment="1" applyProtection="1">
      <alignment horizontal="center" vertical="center"/>
    </xf>
    <xf numFmtId="168" fontId="1" fillId="2" borderId="48" xfId="0" applyNumberFormat="1" applyFont="1" applyFill="1" applyBorder="1" applyAlignment="1" applyProtection="1">
      <alignment horizontal="right" vertical="center"/>
    </xf>
    <xf numFmtId="168" fontId="1" fillId="2" borderId="49" xfId="0" applyNumberFormat="1" applyFont="1" applyFill="1" applyBorder="1" applyAlignment="1" applyProtection="1">
      <alignment horizontal="right" vertical="center"/>
    </xf>
    <xf numFmtId="168" fontId="1" fillId="2" borderId="50" xfId="0" applyNumberFormat="1" applyFont="1" applyFill="1" applyBorder="1" applyAlignment="1" applyProtection="1">
      <alignment horizontal="right" vertical="center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168" fontId="1" fillId="2" borderId="52" xfId="0" applyNumberFormat="1" applyFont="1" applyFill="1" applyBorder="1" applyAlignment="1" applyProtection="1">
      <alignment horizontal="right" vertical="center"/>
    </xf>
    <xf numFmtId="171" fontId="1" fillId="0" borderId="17" xfId="0" applyNumberFormat="1" applyFont="1" applyBorder="1" applyAlignment="1" applyProtection="1">
      <alignment horizontal="right" vertical="center"/>
    </xf>
    <xf numFmtId="0" fontId="1" fillId="9" borderId="53" xfId="0" applyFont="1" applyFill="1" applyBorder="1" applyAlignment="1" applyProtection="1">
      <alignment vertical="center"/>
    </xf>
    <xf numFmtId="169" fontId="1" fillId="9" borderId="0" xfId="0" applyNumberFormat="1" applyFont="1" applyFill="1" applyBorder="1" applyAlignment="1" applyProtection="1">
      <alignment horizontal="center" vertical="center"/>
    </xf>
    <xf numFmtId="170" fontId="1" fillId="9" borderId="0" xfId="0" applyNumberFormat="1" applyFont="1" applyFill="1" applyBorder="1" applyAlignment="1" applyProtection="1">
      <alignment horizontal="center" vertical="center"/>
      <protection locked="0"/>
    </xf>
    <xf numFmtId="49" fontId="1" fillId="9" borderId="0" xfId="0" applyNumberFormat="1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vertical="center"/>
      <protection locked="0"/>
    </xf>
    <xf numFmtId="38" fontId="1" fillId="9" borderId="0" xfId="0" applyNumberFormat="1" applyFont="1" applyFill="1" applyBorder="1" applyAlignment="1" applyProtection="1">
      <alignment horizontal="center" vertical="center"/>
      <protection locked="0"/>
    </xf>
    <xf numFmtId="171" fontId="1" fillId="9" borderId="0" xfId="0" applyNumberFormat="1" applyFont="1" applyFill="1" applyBorder="1" applyAlignment="1" applyProtection="1">
      <alignment horizontal="right" vertical="center"/>
    </xf>
    <xf numFmtId="171" fontId="1" fillId="9" borderId="0" xfId="0" applyNumberFormat="1" applyFont="1" applyFill="1" applyBorder="1" applyAlignment="1" applyProtection="1">
      <alignment horizontal="right" vertical="center"/>
      <protection locked="0"/>
    </xf>
    <xf numFmtId="164" fontId="1" fillId="9" borderId="0" xfId="1" applyFont="1" applyFill="1" applyBorder="1" applyAlignment="1" applyProtection="1">
      <alignment horizontal="right" vertical="center"/>
    </xf>
    <xf numFmtId="4" fontId="1" fillId="9" borderId="0" xfId="0" applyNumberFormat="1" applyFont="1" applyFill="1" applyBorder="1" applyAlignment="1" applyProtection="1">
      <alignment vertical="center"/>
      <protection locked="0"/>
    </xf>
    <xf numFmtId="0" fontId="1" fillId="0" borderId="54" xfId="0" applyFont="1" applyBorder="1" applyAlignment="1" applyProtection="1">
      <alignment vertical="center"/>
      <protection locked="0"/>
    </xf>
    <xf numFmtId="0" fontId="1" fillId="0" borderId="21" xfId="0" applyFont="1" applyBorder="1" applyAlignment="1" applyProtection="1">
      <alignment vertical="center"/>
      <protection locked="0"/>
    </xf>
    <xf numFmtId="171" fontId="1" fillId="0" borderId="51" xfId="0" applyNumberFormat="1" applyFont="1" applyBorder="1" applyAlignment="1" applyProtection="1">
      <alignment horizontal="right" vertical="center"/>
    </xf>
    <xf numFmtId="4" fontId="1" fillId="9" borderId="0" xfId="0" applyNumberFormat="1" applyFont="1" applyFill="1" applyAlignment="1" applyProtection="1">
      <alignment vertical="center"/>
    </xf>
    <xf numFmtId="0" fontId="2" fillId="0" borderId="24" xfId="0" applyFont="1" applyBorder="1" applyAlignment="1" applyProtection="1">
      <alignment horizontal="center" vertical="center" textRotation="180"/>
    </xf>
    <xf numFmtId="0" fontId="2" fillId="3" borderId="43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1" fillId="6" borderId="31" xfId="0" applyNumberFormat="1" applyFont="1" applyFill="1" applyBorder="1" applyAlignment="1" applyProtection="1">
      <alignment horizontal="center" vertical="center"/>
    </xf>
    <xf numFmtId="0" fontId="1" fillId="6" borderId="10" xfId="0" applyNumberFormat="1" applyFont="1" applyFill="1" applyBorder="1" applyAlignment="1" applyProtection="1">
      <alignment horizontal="center" vertical="center"/>
    </xf>
    <xf numFmtId="0" fontId="2" fillId="7" borderId="28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 wrapText="1"/>
    </xf>
    <xf numFmtId="0" fontId="2" fillId="7" borderId="12" xfId="0" applyFont="1" applyFill="1" applyBorder="1" applyAlignment="1" applyProtection="1">
      <alignment horizontal="center" vertical="center" wrapText="1"/>
    </xf>
    <xf numFmtId="0" fontId="1" fillId="2" borderId="23" xfId="0" applyFont="1" applyFill="1" applyBorder="1" applyAlignment="1" applyProtection="1">
      <alignment horizontal="center" vertical="center" wrapText="1"/>
    </xf>
    <xf numFmtId="0" fontId="1" fillId="2" borderId="38" xfId="0" applyFont="1" applyFill="1" applyBorder="1" applyAlignment="1" applyProtection="1">
      <alignment horizontal="center" vertical="center" wrapText="1"/>
    </xf>
    <xf numFmtId="0" fontId="1" fillId="2" borderId="39" xfId="0" applyFont="1" applyFill="1" applyBorder="1" applyAlignment="1" applyProtection="1">
      <alignment horizontal="center" vertical="center" wrapText="1"/>
    </xf>
    <xf numFmtId="0" fontId="1" fillId="2" borderId="40" xfId="0" applyFont="1" applyFill="1" applyBorder="1" applyAlignment="1" applyProtection="1">
      <alignment horizontal="center" vertical="center" wrapText="1"/>
    </xf>
    <xf numFmtId="4" fontId="1" fillId="0" borderId="40" xfId="0" applyNumberFormat="1" applyFont="1" applyBorder="1" applyAlignment="1" applyProtection="1">
      <alignment horizontal="center" vertical="center" wrapText="1"/>
    </xf>
    <xf numFmtId="4" fontId="1" fillId="0" borderId="24" xfId="0" applyNumberFormat="1" applyFont="1" applyBorder="1" applyAlignment="1" applyProtection="1">
      <alignment horizontal="center" vertical="center" wrapText="1"/>
    </xf>
    <xf numFmtId="0" fontId="1" fillId="2" borderId="46" xfId="0" applyFont="1" applyFill="1" applyBorder="1" applyAlignment="1" applyProtection="1">
      <alignment horizontal="center" vertical="center" wrapText="1"/>
    </xf>
    <xf numFmtId="0" fontId="1" fillId="2" borderId="29" xfId="0" applyFont="1" applyFill="1" applyBorder="1" applyAlignment="1" applyProtection="1">
      <alignment horizontal="center" vertical="center" wrapText="1"/>
    </xf>
    <xf numFmtId="49" fontId="2" fillId="4" borderId="25" xfId="0" applyNumberFormat="1" applyFont="1" applyFill="1" applyBorder="1" applyAlignment="1" applyProtection="1">
      <alignment horizontal="left" vertical="center"/>
    </xf>
    <xf numFmtId="49" fontId="2" fillId="4" borderId="25" xfId="0" applyNumberFormat="1" applyFont="1" applyFill="1" applyBorder="1" applyAlignment="1" applyProtection="1">
      <alignment horizontal="left" vertical="center"/>
      <protection locked="0"/>
    </xf>
    <xf numFmtId="49" fontId="2" fillId="4" borderId="1" xfId="0" applyNumberFormat="1" applyFont="1" applyFill="1" applyBorder="1" applyAlignment="1" applyProtection="1">
      <alignment horizontal="left" vertical="center"/>
    </xf>
    <xf numFmtId="0" fontId="1" fillId="2" borderId="42" xfId="0" applyFont="1" applyFill="1" applyBorder="1" applyAlignment="1" applyProtection="1">
      <alignment horizontal="center" vertical="center" wrapText="1"/>
    </xf>
    <xf numFmtId="0" fontId="1" fillId="2" borderId="43" xfId="0" applyFont="1" applyFill="1" applyBorder="1" applyAlignment="1" applyProtection="1">
      <alignment horizontal="center" vertical="center" wrapText="1"/>
    </xf>
    <xf numFmtId="0" fontId="2" fillId="5" borderId="26" xfId="0" applyNumberFormat="1" applyFont="1" applyFill="1" applyBorder="1" applyAlignment="1" applyProtection="1">
      <alignment horizontal="center" vertical="center"/>
    </xf>
    <xf numFmtId="0" fontId="1" fillId="2" borderId="41" xfId="0" applyFont="1" applyFill="1" applyBorder="1" applyAlignment="1" applyProtection="1">
      <alignment horizontal="center" vertical="center" wrapText="1"/>
    </xf>
    <xf numFmtId="0" fontId="1" fillId="2" borderId="47" xfId="0" applyFont="1" applyFill="1" applyBorder="1" applyAlignment="1" applyProtection="1">
      <alignment horizontal="center" vertical="center" wrapText="1"/>
    </xf>
    <xf numFmtId="0" fontId="2" fillId="7" borderId="35" xfId="0" applyFont="1" applyFill="1" applyBorder="1" applyAlignment="1" applyProtection="1">
      <alignment horizontal="center" vertical="center"/>
    </xf>
    <xf numFmtId="0" fontId="2" fillId="7" borderId="36" xfId="0" applyFont="1" applyFill="1" applyBorder="1" applyAlignment="1" applyProtection="1">
      <alignment horizontal="center" vertical="center"/>
    </xf>
    <xf numFmtId="0" fontId="1" fillId="2" borderId="44" xfId="0" applyFont="1" applyFill="1" applyBorder="1" applyAlignment="1" applyProtection="1">
      <alignment horizontal="center" vertical="center" wrapText="1"/>
    </xf>
    <xf numFmtId="0" fontId="1" fillId="2" borderId="45" xfId="0" applyFont="1" applyFill="1" applyBorder="1" applyAlignment="1" applyProtection="1">
      <alignment horizontal="center" vertical="center" wrapText="1"/>
    </xf>
  </cellXfs>
  <cellStyles count="42">
    <cellStyle name="Collegamento ipertestuale" xfId="2" builtinId="8" hidden="1"/>
    <cellStyle name="Collegamento ipertestuale" xfId="4" builtinId="8" hidden="1"/>
    <cellStyle name="Collegamento ipertestuale" xfId="6" builtinId="8" hidden="1"/>
    <cellStyle name="Collegamento ipertestuale" xfId="8" builtinId="8" hidden="1"/>
    <cellStyle name="Collegamento ipertestuale" xfId="10" builtinId="8" hidden="1"/>
    <cellStyle name="Collegamento ipertestuale" xfId="12" builtinId="8" hidden="1"/>
    <cellStyle name="Collegamento ipertestuale" xfId="14" builtinId="8" hidden="1"/>
    <cellStyle name="Collegamento ipertestuale" xfId="16" builtinId="8" hidden="1"/>
    <cellStyle name="Collegamento ipertestuale" xfId="18" builtinId="8" hidden="1"/>
    <cellStyle name="Collegamento ipertestuale" xfId="20" builtinId="8" hidden="1"/>
    <cellStyle name="Collegamento ipertestuale" xfId="22" builtinId="8" hidden="1"/>
    <cellStyle name="Collegamento ipertestuale" xfId="24" builtinId="8" hidden="1"/>
    <cellStyle name="Collegamento ipertestuale" xfId="26" builtinId="8" hidden="1"/>
    <cellStyle name="Collegamento ipertestuale" xfId="28" builtinId="8" hidden="1"/>
    <cellStyle name="Collegamento ipertestuale" xfId="30" builtinId="8" hidden="1"/>
    <cellStyle name="Collegamento ipertestuale" xfId="32" builtinId="8" hidden="1"/>
    <cellStyle name="Collegamento ipertestuale" xfId="34" builtinId="8" hidden="1"/>
    <cellStyle name="Collegamento ipertestuale" xfId="36" builtinId="8" hidden="1"/>
    <cellStyle name="Collegamento ipertestuale" xfId="38" builtinId="8" hidden="1"/>
    <cellStyle name="Collegamento ipertestuale" xfId="40" builtinId="8" hidden="1"/>
    <cellStyle name="Collegamento ipertestuale visitato" xfId="3" builtinId="9" hidden="1"/>
    <cellStyle name="Collegamento ipertestuale visitato" xfId="5" builtinId="9" hidden="1"/>
    <cellStyle name="Collegamento ipertestuale visitato" xfId="7" builtinId="9" hidden="1"/>
    <cellStyle name="Collegamento ipertestuale visitato" xfId="9" builtinId="9" hidden="1"/>
    <cellStyle name="Collegamento ipertestuale visitato" xfId="11" builtinId="9" hidden="1"/>
    <cellStyle name="Collegamento ipertestuale visitato" xfId="13" builtinId="9" hidden="1"/>
    <cellStyle name="Collegamento ipertestuale visitato" xfId="15" builtinId="9" hidden="1"/>
    <cellStyle name="Collegamento ipertestuale visitato" xfId="17" builtinId="9" hidden="1"/>
    <cellStyle name="Collegamento ipertestuale visitato" xfId="19" builtinId="9" hidden="1"/>
    <cellStyle name="Collegamento ipertestuale visitato" xfId="21" builtinId="9" hidden="1"/>
    <cellStyle name="Collegamento ipertestuale visitato" xfId="23" builtinId="9" hidden="1"/>
    <cellStyle name="Collegamento ipertestuale visitato" xfId="25" builtinId="9" hidden="1"/>
    <cellStyle name="Collegamento ipertestuale visitato" xfId="27" builtinId="9" hidden="1"/>
    <cellStyle name="Collegamento ipertestuale visitato" xfId="29" builtinId="9" hidden="1"/>
    <cellStyle name="Collegamento ipertestuale visitato" xfId="31" builtinId="9" hidden="1"/>
    <cellStyle name="Collegamento ipertestuale visitato" xfId="33" builtinId="9" hidden="1"/>
    <cellStyle name="Collegamento ipertestuale visitato" xfId="35" builtinId="9" hidden="1"/>
    <cellStyle name="Collegamento ipertestuale visitato" xfId="37" builtinId="9" hidden="1"/>
    <cellStyle name="Collegamento ipertestuale visitato" xfId="39" builtinId="9" hidden="1"/>
    <cellStyle name="Collegamento ipertestuale visitato" xfId="41" builtinId="9" hidden="1"/>
    <cellStyle name="Euro" xfId="1"/>
    <cellStyle name="Normale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S22"/>
  <sheetViews>
    <sheetView tabSelected="1" view="pageBreakPreview" zoomScale="50" zoomScaleNormal="125" zoomScaleSheetLayoutView="50" zoomScalePageLayoutView="125" workbookViewId="0">
      <pane ySplit="5" topLeftCell="A6" activePane="bottomLeft" state="frozen"/>
      <selection pane="bottomLeft" activeCell="H14" sqref="H14"/>
    </sheetView>
  </sheetViews>
  <sheetFormatPr defaultColWidth="8.85546875" defaultRowHeight="18.75"/>
  <cols>
    <col min="1" max="1" width="6.7109375" style="1" customWidth="1"/>
    <col min="2" max="2" width="19.42578125" style="2" customWidth="1"/>
    <col min="3" max="3" width="31" style="2" customWidth="1"/>
    <col min="4" max="4" width="36" style="2" customWidth="1"/>
    <col min="5" max="5" width="28.7109375" style="2" customWidth="1"/>
    <col min="6" max="6" width="39.42578125" style="2" customWidth="1"/>
    <col min="7" max="7" width="30.42578125" style="2" customWidth="1"/>
    <col min="8" max="8" width="41.140625" style="2" customWidth="1"/>
    <col min="9" max="10" width="26.42578125" style="2" customWidth="1"/>
    <col min="11" max="11" width="19.85546875" style="2" customWidth="1"/>
    <col min="12" max="12" width="22.140625" style="2" customWidth="1"/>
    <col min="13" max="13" width="25.42578125" style="2" customWidth="1"/>
    <col min="14" max="17" width="19.85546875" style="2" customWidth="1"/>
    <col min="18" max="18" width="19.85546875" style="3" customWidth="1"/>
    <col min="19" max="19" width="8.42578125" style="2" customWidth="1"/>
    <col min="20" max="16384" width="8.85546875" style="2"/>
  </cols>
  <sheetData>
    <row r="1" spans="1:19" s="8" customFormat="1" ht="35.25" customHeight="1">
      <c r="A1" s="4"/>
      <c r="B1" s="89" t="s">
        <v>0</v>
      </c>
      <c r="C1" s="89"/>
      <c r="D1" s="89"/>
      <c r="E1" s="90" t="s">
        <v>40</v>
      </c>
      <c r="F1" s="90"/>
      <c r="G1" s="41" t="s">
        <v>41</v>
      </c>
      <c r="H1" s="40" t="s">
        <v>42</v>
      </c>
      <c r="L1" s="8" t="s">
        <v>29</v>
      </c>
      <c r="M1" s="3">
        <f>+P1-N7</f>
        <v>0</v>
      </c>
      <c r="N1" s="5" t="s">
        <v>1</v>
      </c>
      <c r="O1" s="6"/>
      <c r="P1" s="7">
        <f>SUM(H7:M7)</f>
        <v>84.78</v>
      </c>
      <c r="Q1" s="3" t="s">
        <v>27</v>
      </c>
    </row>
    <row r="2" spans="1:19" s="8" customFormat="1" ht="35.25" customHeight="1">
      <c r="A2" s="4"/>
      <c r="B2" s="91" t="s">
        <v>2</v>
      </c>
      <c r="C2" s="91"/>
      <c r="D2" s="91"/>
      <c r="E2" s="90" t="s">
        <v>39</v>
      </c>
      <c r="F2" s="90"/>
      <c r="G2" s="9"/>
      <c r="H2" s="9"/>
      <c r="N2" s="10" t="s">
        <v>3</v>
      </c>
      <c r="O2" s="11"/>
      <c r="P2" s="12"/>
      <c r="Q2" s="3" t="s">
        <v>26</v>
      </c>
    </row>
    <row r="3" spans="1:19" s="8" customFormat="1" ht="35.25" customHeight="1">
      <c r="A3" s="4"/>
      <c r="B3" s="91" t="s">
        <v>25</v>
      </c>
      <c r="C3" s="91"/>
      <c r="D3" s="91"/>
      <c r="E3" s="90" t="s">
        <v>27</v>
      </c>
      <c r="F3" s="90"/>
      <c r="N3" s="10" t="s">
        <v>4</v>
      </c>
      <c r="O3" s="11"/>
      <c r="P3" s="12">
        <f>+O7</f>
        <v>76.180000000000007</v>
      </c>
      <c r="Q3" s="13"/>
      <c r="R3" s="14"/>
    </row>
    <row r="4" spans="1:19" s="8" customFormat="1" ht="35.25" customHeight="1" thickBot="1">
      <c r="A4" s="4"/>
      <c r="E4" s="14"/>
      <c r="F4" s="14"/>
      <c r="G4" s="10" t="s">
        <v>21</v>
      </c>
      <c r="H4" s="21">
        <v>1</v>
      </c>
      <c r="I4" s="15"/>
      <c r="J4" s="15"/>
      <c r="K4" s="15"/>
      <c r="L4" s="2"/>
      <c r="M4" s="2"/>
      <c r="N4" s="16" t="s">
        <v>5</v>
      </c>
      <c r="O4" s="17"/>
      <c r="P4" s="18"/>
      <c r="Q4" s="13"/>
      <c r="R4" s="14"/>
    </row>
    <row r="5" spans="1:19" s="8" customFormat="1" ht="33" customHeight="1" thickTop="1" thickBot="1">
      <c r="A5" s="4"/>
      <c r="B5" s="19" t="s">
        <v>6</v>
      </c>
      <c r="C5" s="49"/>
      <c r="D5" s="20"/>
      <c r="E5" s="46">
        <v>4</v>
      </c>
      <c r="F5" s="14"/>
      <c r="G5" s="10" t="s">
        <v>7</v>
      </c>
      <c r="H5" s="21">
        <v>1.1100000000000001</v>
      </c>
      <c r="N5" s="94" t="s">
        <v>8</v>
      </c>
      <c r="O5" s="94"/>
      <c r="P5" s="22">
        <f>P1-P2-P3-P4</f>
        <v>8.5999999999999943</v>
      </c>
      <c r="Q5" s="13"/>
      <c r="R5" s="14"/>
    </row>
    <row r="6" spans="1:19" s="8" customFormat="1" ht="31.5" customHeight="1" thickTop="1" thickBot="1">
      <c r="A6" s="4"/>
      <c r="B6" s="23" t="s">
        <v>9</v>
      </c>
      <c r="C6" s="23"/>
      <c r="D6" s="23"/>
      <c r="E6" s="14"/>
      <c r="F6" s="14"/>
      <c r="G6" s="10" t="s">
        <v>10</v>
      </c>
      <c r="H6" s="24">
        <v>11.11</v>
      </c>
      <c r="R6" s="13"/>
      <c r="S6" s="14"/>
    </row>
    <row r="7" spans="1:19" s="8" customFormat="1" ht="27" customHeight="1" thickBot="1">
      <c r="A7" s="42"/>
      <c r="B7" s="43"/>
      <c r="C7" s="43"/>
      <c r="D7" s="44" t="s">
        <v>28</v>
      </c>
      <c r="E7" s="97" t="s">
        <v>11</v>
      </c>
      <c r="F7" s="98"/>
      <c r="G7" s="25">
        <f t="shared" ref="G7:L7" si="0">SUM(G11:G16)</f>
        <v>0</v>
      </c>
      <c r="H7" s="25">
        <f t="shared" si="0"/>
        <v>0</v>
      </c>
      <c r="I7" s="51">
        <f t="shared" si="0"/>
        <v>4.5999999999999996</v>
      </c>
      <c r="J7" s="55">
        <f t="shared" si="0"/>
        <v>0</v>
      </c>
      <c r="K7" s="52">
        <f t="shared" si="0"/>
        <v>76.180000000000007</v>
      </c>
      <c r="L7" s="52">
        <f t="shared" si="0"/>
        <v>0</v>
      </c>
      <c r="M7" s="52">
        <f>SUM(M13:M16)</f>
        <v>4</v>
      </c>
      <c r="N7" s="52">
        <f>SUM(N11:N16)</f>
        <v>84.78</v>
      </c>
      <c r="O7" s="53">
        <f>SUM(O11:O16)</f>
        <v>76.180000000000007</v>
      </c>
      <c r="P7" s="13">
        <f>+N7-SUM(I7:M7)</f>
        <v>0</v>
      </c>
    </row>
    <row r="8" spans="1:19" ht="36" customHeight="1" thickTop="1" thickBot="1">
      <c r="A8" s="75"/>
      <c r="B8" s="50"/>
      <c r="C8" s="77" t="s">
        <v>13</v>
      </c>
      <c r="D8" s="79" t="s">
        <v>24</v>
      </c>
      <c r="E8" s="78" t="s">
        <v>14</v>
      </c>
      <c r="F8" s="80" t="s">
        <v>30</v>
      </c>
      <c r="G8" s="81" t="s">
        <v>15</v>
      </c>
      <c r="H8" s="82" t="s">
        <v>16</v>
      </c>
      <c r="I8" s="87" t="s">
        <v>33</v>
      </c>
      <c r="J8" s="87" t="s">
        <v>35</v>
      </c>
      <c r="K8" s="87" t="s">
        <v>34</v>
      </c>
      <c r="L8" s="95" t="s">
        <v>31</v>
      </c>
      <c r="M8" s="96"/>
      <c r="N8" s="73" t="s">
        <v>17</v>
      </c>
      <c r="O8" s="85" t="s">
        <v>18</v>
      </c>
      <c r="P8" s="72" t="s">
        <v>19</v>
      </c>
      <c r="R8" s="2"/>
    </row>
    <row r="9" spans="1:19" ht="36" customHeight="1" thickTop="1" thickBot="1">
      <c r="A9" s="76"/>
      <c r="B9" s="50" t="s">
        <v>12</v>
      </c>
      <c r="C9" s="78"/>
      <c r="D9" s="78"/>
      <c r="E9" s="78"/>
      <c r="F9" s="80"/>
      <c r="G9" s="81"/>
      <c r="H9" s="83"/>
      <c r="I9" s="88" t="s">
        <v>33</v>
      </c>
      <c r="J9" s="88"/>
      <c r="K9" s="88" t="s">
        <v>32</v>
      </c>
      <c r="L9" s="99" t="s">
        <v>22</v>
      </c>
      <c r="M9" s="92" t="s">
        <v>23</v>
      </c>
      <c r="N9" s="74"/>
      <c r="O9" s="86"/>
      <c r="P9" s="72"/>
      <c r="R9" s="2"/>
    </row>
    <row r="10" spans="1:19" ht="37.5" customHeight="1" thickTop="1" thickBot="1">
      <c r="A10" s="76"/>
      <c r="B10" s="45"/>
      <c r="C10" s="78"/>
      <c r="D10" s="78"/>
      <c r="E10" s="78"/>
      <c r="F10" s="80"/>
      <c r="G10" s="26" t="s">
        <v>20</v>
      </c>
      <c r="H10" s="84"/>
      <c r="I10" s="88"/>
      <c r="J10" s="88"/>
      <c r="K10" s="88"/>
      <c r="L10" s="100"/>
      <c r="M10" s="93"/>
      <c r="N10" s="74"/>
      <c r="O10" s="86"/>
      <c r="P10" s="72"/>
      <c r="R10" s="2"/>
    </row>
    <row r="11" spans="1:19" ht="30" customHeight="1" thickTop="1">
      <c r="A11" s="27">
        <v>1</v>
      </c>
      <c r="B11" s="39">
        <v>41395</v>
      </c>
      <c r="C11" s="2" t="s">
        <v>49</v>
      </c>
      <c r="D11" s="2" t="s">
        <v>50</v>
      </c>
      <c r="F11" s="2" t="s">
        <v>48</v>
      </c>
      <c r="G11" s="68"/>
      <c r="H11" s="70">
        <f>IF($E$3="si",($H$5/$H$6*G11),IF($E$3="no",G11*$H$4,0))</f>
        <v>0</v>
      </c>
      <c r="I11" s="56"/>
      <c r="J11" s="56"/>
      <c r="K11" s="30">
        <v>26.28</v>
      </c>
      <c r="L11" s="31"/>
      <c r="N11" s="33">
        <f>SUM(H11:M11)</f>
        <v>26.28</v>
      </c>
      <c r="O11" s="34">
        <v>26.28</v>
      </c>
      <c r="P11" s="35" t="str">
        <f t="shared" ref="P11:P16" si="1">IF($F11="Milano","X","")</f>
        <v>X</v>
      </c>
      <c r="R11" s="2"/>
    </row>
    <row r="12" spans="1:19" ht="30" customHeight="1">
      <c r="A12" s="36">
        <v>2</v>
      </c>
      <c r="B12" s="39">
        <v>41402</v>
      </c>
      <c r="C12" s="2" t="s">
        <v>49</v>
      </c>
      <c r="D12" s="2" t="s">
        <v>51</v>
      </c>
      <c r="F12" s="2" t="s">
        <v>48</v>
      </c>
      <c r="G12" s="69"/>
      <c r="H12" s="70">
        <f>IF($E$3="si",($H$5/$H$6*G12),IF($E$3="no",G12*$H$4,0))</f>
        <v>0</v>
      </c>
      <c r="K12" s="2">
        <v>49.9</v>
      </c>
      <c r="N12" s="33">
        <f>SUM(H12:M12)</f>
        <v>49.9</v>
      </c>
      <c r="O12" s="37">
        <v>49.9</v>
      </c>
      <c r="P12" s="35" t="str">
        <f>IF($F13="Milano","X","")</f>
        <v/>
      </c>
      <c r="R12" s="2"/>
    </row>
    <row r="13" spans="1:19" ht="30" customHeight="1">
      <c r="A13" s="36">
        <v>3</v>
      </c>
      <c r="B13" s="39">
        <v>41410</v>
      </c>
      <c r="C13" s="29" t="s">
        <v>43</v>
      </c>
      <c r="D13" s="29" t="s">
        <v>45</v>
      </c>
      <c r="E13" s="54"/>
      <c r="F13" s="54" t="s">
        <v>46</v>
      </c>
      <c r="G13" s="69"/>
      <c r="H13" s="70">
        <f t="shared" ref="H13:H16" si="2">IF($E$3="si",($H$5/$H$6*G13),IF($E$3="no",G13*$H$4,0))</f>
        <v>0</v>
      </c>
      <c r="J13" s="56"/>
      <c r="K13" s="30"/>
      <c r="L13" s="31"/>
      <c r="M13" s="32">
        <v>4</v>
      </c>
      <c r="N13" s="33">
        <f>SUM(H13:M13)</f>
        <v>4</v>
      </c>
      <c r="O13" s="37"/>
      <c r="P13" s="35" t="str">
        <f>IF($F14="Milano","X","")</f>
        <v>X</v>
      </c>
      <c r="R13" s="2"/>
    </row>
    <row r="14" spans="1:19" ht="30" customHeight="1">
      <c r="A14" s="36">
        <v>4</v>
      </c>
      <c r="B14" s="39">
        <v>41415</v>
      </c>
      <c r="C14" s="38" t="s">
        <v>44</v>
      </c>
      <c r="D14" s="38" t="s">
        <v>47</v>
      </c>
      <c r="E14" s="54"/>
      <c r="F14" s="54" t="s">
        <v>48</v>
      </c>
      <c r="G14" s="69"/>
      <c r="H14" s="70">
        <f t="shared" si="2"/>
        <v>0</v>
      </c>
      <c r="I14" s="56">
        <v>4.5999999999999996</v>
      </c>
      <c r="J14" s="56"/>
      <c r="K14" s="30"/>
      <c r="L14" s="31"/>
      <c r="M14" s="32"/>
      <c r="N14" s="33">
        <f>SUM(H14:M14)</f>
        <v>4.5999999999999996</v>
      </c>
      <c r="O14" s="37"/>
      <c r="P14" s="35" t="e">
        <f>IF(#REF!="Milano","X","")</f>
        <v>#REF!</v>
      </c>
      <c r="R14" s="2"/>
    </row>
    <row r="15" spans="1:19" ht="30" customHeight="1">
      <c r="A15" s="36">
        <v>5</v>
      </c>
      <c r="B15" s="28"/>
      <c r="C15" s="29"/>
      <c r="D15" s="29"/>
      <c r="E15" s="54"/>
      <c r="F15" s="54"/>
      <c r="G15" s="69"/>
      <c r="H15" s="70">
        <f t="shared" si="2"/>
        <v>0</v>
      </c>
      <c r="I15" s="56"/>
      <c r="J15" s="56"/>
      <c r="K15" s="30"/>
      <c r="L15" s="31"/>
      <c r="M15" s="32"/>
      <c r="N15" s="33">
        <f t="shared" ref="N15:N16" si="3">SUM(H15:M15)</f>
        <v>0</v>
      </c>
      <c r="O15" s="37"/>
      <c r="P15" s="35" t="str">
        <f t="shared" si="1"/>
        <v/>
      </c>
      <c r="R15" s="2"/>
    </row>
    <row r="16" spans="1:19" ht="30" customHeight="1">
      <c r="A16" s="36">
        <v>6</v>
      </c>
      <c r="B16" s="28"/>
      <c r="C16" s="29"/>
      <c r="D16" s="29"/>
      <c r="E16" s="54"/>
      <c r="F16" s="54"/>
      <c r="G16" s="69"/>
      <c r="H16" s="70">
        <f t="shared" si="2"/>
        <v>0</v>
      </c>
      <c r="I16" s="56"/>
      <c r="J16" s="56"/>
      <c r="K16" s="30"/>
      <c r="L16" s="31"/>
      <c r="M16" s="32"/>
      <c r="N16" s="33">
        <f t="shared" si="3"/>
        <v>0</v>
      </c>
      <c r="O16" s="37"/>
      <c r="P16" s="35" t="str">
        <f t="shared" si="1"/>
        <v/>
      </c>
      <c r="R16" s="2"/>
    </row>
    <row r="18" spans="1:17">
      <c r="A18" s="47"/>
      <c r="B18" s="48"/>
      <c r="C18" s="48"/>
      <c r="D18" s="48"/>
      <c r="E18" s="48"/>
      <c r="F18" s="48"/>
      <c r="G18" s="48"/>
      <c r="H18" s="48"/>
      <c r="I18" s="48"/>
      <c r="J18" s="71"/>
      <c r="K18" s="71"/>
      <c r="L18" s="48"/>
      <c r="M18" s="48"/>
      <c r="N18" s="48"/>
      <c r="O18" s="48"/>
      <c r="P18" s="71"/>
      <c r="Q18" s="3"/>
    </row>
    <row r="19" spans="1:17">
      <c r="A19" s="58"/>
      <c r="B19" s="59"/>
      <c r="C19" s="60"/>
      <c r="D19" s="61"/>
      <c r="E19" s="61"/>
      <c r="F19" s="62"/>
      <c r="G19" s="63"/>
      <c r="H19" s="64"/>
      <c r="I19" s="65"/>
      <c r="J19" s="71"/>
      <c r="K19" s="71"/>
      <c r="L19" s="65"/>
      <c r="M19" s="65"/>
      <c r="N19" s="66"/>
      <c r="O19" s="67"/>
      <c r="P19" s="71"/>
      <c r="Q19" s="3"/>
    </row>
    <row r="20" spans="1:17">
      <c r="A20" s="47"/>
      <c r="B20" s="57" t="s">
        <v>36</v>
      </c>
      <c r="C20" s="57"/>
      <c r="D20" s="57"/>
      <c r="E20" s="48"/>
      <c r="F20" s="48"/>
      <c r="G20" s="57" t="s">
        <v>38</v>
      </c>
      <c r="H20" s="57"/>
      <c r="I20" s="57"/>
      <c r="J20" s="71"/>
      <c r="K20" s="71"/>
      <c r="L20" s="57" t="s">
        <v>37</v>
      </c>
      <c r="M20" s="57"/>
      <c r="N20" s="57"/>
      <c r="O20" s="48"/>
      <c r="P20" s="71"/>
      <c r="Q20" s="3"/>
    </row>
    <row r="21" spans="1:17">
      <c r="A21" s="47"/>
      <c r="B21" s="48"/>
      <c r="C21" s="48"/>
      <c r="D21" s="48"/>
      <c r="E21" s="48"/>
      <c r="F21" s="48"/>
      <c r="G21" s="48"/>
      <c r="H21" s="48"/>
      <c r="I21" s="48"/>
      <c r="J21" s="71"/>
      <c r="K21" s="71"/>
      <c r="L21" s="48"/>
      <c r="M21" s="48"/>
      <c r="N21" s="48"/>
      <c r="O21" s="48"/>
      <c r="P21" s="71"/>
      <c r="Q21" s="3"/>
    </row>
    <row r="22" spans="1:17">
      <c r="A22" s="47"/>
      <c r="B22" s="48"/>
      <c r="C22" s="48"/>
      <c r="D22" s="48"/>
      <c r="E22" s="48"/>
      <c r="F22" s="48"/>
      <c r="G22" s="48"/>
      <c r="H22" s="48"/>
      <c r="I22" s="48"/>
      <c r="J22" s="71"/>
      <c r="K22" s="71"/>
      <c r="L22" s="48"/>
      <c r="M22" s="48"/>
      <c r="N22" s="48"/>
      <c r="O22" s="48"/>
      <c r="P22" s="71"/>
      <c r="Q22" s="3"/>
    </row>
  </sheetData>
  <mergeCells count="24">
    <mergeCell ref="N5:O5"/>
    <mergeCell ref="B3:D3"/>
    <mergeCell ref="E3:F3"/>
    <mergeCell ref="I8:I10"/>
    <mergeCell ref="L8:M8"/>
    <mergeCell ref="K8:K10"/>
    <mergeCell ref="E7:F7"/>
    <mergeCell ref="L9:L10"/>
    <mergeCell ref="B1:D1"/>
    <mergeCell ref="E1:F1"/>
    <mergeCell ref="B2:D2"/>
    <mergeCell ref="E2:F2"/>
    <mergeCell ref="M9:M10"/>
    <mergeCell ref="P8:P10"/>
    <mergeCell ref="N8:N10"/>
    <mergeCell ref="A8:A10"/>
    <mergeCell ref="C8:C10"/>
    <mergeCell ref="D8:D10"/>
    <mergeCell ref="E8:E10"/>
    <mergeCell ref="F8:F10"/>
    <mergeCell ref="G8:G9"/>
    <mergeCell ref="H8:H10"/>
    <mergeCell ref="O8:O10"/>
    <mergeCell ref="J8:J10"/>
  </mergeCells>
  <phoneticPr fontId="0" type="noConversion"/>
  <conditionalFormatting sqref="M1">
    <cfRule type="cellIs" dxfId="0" priority="1" operator="notEqual">
      <formula>0</formula>
    </cfRule>
  </conditionalFormatting>
  <dataValidations xWindow="1027" yWindow="459" count="13">
    <dataValidation type="whole" operator="greaterThanOrEqual" allowBlank="1" showErrorMessage="1" errorTitle="Valore" error="Inserire un numero maggiore o uguale a 0 (zero)!" sqref="N19 N11:N16">
      <formula1>0</formula1>
      <formula2>0</formula2>
    </dataValidation>
    <dataValidation type="decimal" operator="greaterThanOrEqual" allowBlank="1" showErrorMessage="1" errorTitle="Valore" error="Inserire un numero maggiore o uguale a 0 (zero)!" sqref="H19:M19 H12:H16 L13:M16 I14:I16 J13:J16 H11:L11">
      <formula1>0</formula1>
      <formula2>0</formula2>
    </dataValidation>
    <dataValidation type="textLength" operator="greaterThan" allowBlank="1" showErrorMessage="1" sqref="D19:E19">
      <formula1>1</formula1>
      <formula2>0</formula2>
    </dataValidation>
    <dataValidation type="textLength" operator="greaterThan" sqref="F19">
      <formula1>1</formula1>
      <formula2>0</formula2>
    </dataValidation>
    <dataValidation type="date" operator="greaterThanOrEqual" showErrorMessage="1" errorTitle="Data" error="Inserire una data superiore al 1/11/2000" sqref="B19 B13:B14 B11">
      <formula1>36831</formula1>
      <formula2>0</formula2>
    </dataValidation>
    <dataValidation type="textLength" operator="greaterThan" allowBlank="1" sqref="C19 C14:D14">
      <formula1>1</formula1>
      <formula2>0</formula2>
    </dataValidation>
    <dataValidation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operator="greaterThan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type="list" allowBlank="1" showInputMessage="1" showErrorMessage="1" sqref="E3:F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28" firstPageNumber="0" fitToHeight="0" orientation="landscape" horizontalDpi="300" verticalDpi="300" r:id="rId1"/>
  <headerFooter alignWithMargins="0">
    <oddHeader>&amp;L&amp;"Gulim,Normale"&amp;36Hacking Team srl&amp;R&amp;"Gulim,Normale"&amp;28&amp;U   nota spese</oddHeader>
    <oddFooter>&amp;L&amp;"Gulim,Normale"&amp;24Firma Dipendente ___________________________________&amp;C&amp;"Gulim,Normale"&amp;24Firma Responsabile ___________________________________&amp;R&amp;"Gulim,Normale"&amp;28Pagina &amp;P di &amp;N</oddFooter>
  </headerFooter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Nota Spese Italia</vt:lpstr>
      <vt:lpstr>'Nota Spese Italia'!Area_stampa</vt:lpstr>
      <vt:lpstr>'Nota Spese Italia'!Titoli_stampa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Lucia Rana</cp:lastModifiedBy>
  <cp:revision>1</cp:revision>
  <cp:lastPrinted>2013-06-12T12:13:53Z</cp:lastPrinted>
  <dcterms:created xsi:type="dcterms:W3CDTF">2007-03-06T14:42:56Z</dcterms:created>
  <dcterms:modified xsi:type="dcterms:W3CDTF">2013-06-12T12:38:10Z</dcterms:modified>
</cp:coreProperties>
</file>