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H13" i="1"/>
  <c r="H12" i="3" l="1"/>
  <c r="H11" i="1"/>
  <c r="H11" i="3"/>
  <c r="H123" i="1"/>
  <c r="N123" s="1"/>
  <c r="P129"/>
  <c r="H129"/>
  <c r="N129" s="1"/>
  <c r="O7" i="3"/>
  <c r="P3" s="1"/>
  <c r="M7"/>
  <c r="L7"/>
  <c r="K7"/>
  <c r="J7"/>
  <c r="I7"/>
  <c r="G7"/>
  <c r="H37"/>
  <c r="H40"/>
  <c r="H51"/>
  <c r="P55"/>
  <c r="H55"/>
  <c r="N55" s="1"/>
  <c r="P54"/>
  <c r="H54"/>
  <c r="N54" s="1"/>
  <c r="P53"/>
  <c r="H53"/>
  <c r="N53" s="1"/>
  <c r="P52"/>
  <c r="H52"/>
  <c r="N52" s="1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H44"/>
  <c r="N44" s="1"/>
  <c r="P43"/>
  <c r="H43"/>
  <c r="N43" s="1"/>
  <c r="P42"/>
  <c r="N42"/>
  <c r="H42"/>
  <c r="P41"/>
  <c r="H41"/>
  <c r="N41" s="1"/>
  <c r="N11" i="1"/>
  <c r="H128"/>
  <c r="H127"/>
  <c r="H126"/>
  <c r="H125"/>
  <c r="N125" s="1"/>
  <c r="H124"/>
  <c r="N124" s="1"/>
  <c r="H122"/>
  <c r="H121"/>
  <c r="H120"/>
  <c r="N120" s="1"/>
  <c r="H119"/>
  <c r="N119" s="1"/>
  <c r="H118"/>
  <c r="H117"/>
  <c r="H116"/>
  <c r="N116" s="1"/>
  <c r="H115"/>
  <c r="N115" s="1"/>
  <c r="H114"/>
  <c r="H113"/>
  <c r="H112"/>
  <c r="H111"/>
  <c r="N111" s="1"/>
  <c r="H110"/>
  <c r="H109"/>
  <c r="N109" s="1"/>
  <c r="H108"/>
  <c r="H107"/>
  <c r="N107" s="1"/>
  <c r="H106"/>
  <c r="H105"/>
  <c r="H104"/>
  <c r="N104" s="1"/>
  <c r="H103"/>
  <c r="N103" s="1"/>
  <c r="H102"/>
  <c r="H101"/>
  <c r="H100"/>
  <c r="N100" s="1"/>
  <c r="H99"/>
  <c r="N99" s="1"/>
  <c r="H98"/>
  <c r="H97"/>
  <c r="H96"/>
  <c r="H95"/>
  <c r="N95" s="1"/>
  <c r="H94"/>
  <c r="H93"/>
  <c r="N93" s="1"/>
  <c r="H92"/>
  <c r="H91"/>
  <c r="N91" s="1"/>
  <c r="H90"/>
  <c r="H89"/>
  <c r="H88"/>
  <c r="N88" s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N13"/>
  <c r="H12"/>
  <c r="O7"/>
  <c r="P3" s="1"/>
  <c r="G7"/>
  <c r="I7"/>
  <c r="M7"/>
  <c r="L7"/>
  <c r="K7"/>
  <c r="J7"/>
  <c r="P128"/>
  <c r="N128"/>
  <c r="P127"/>
  <c r="N127"/>
  <c r="P126"/>
  <c r="N126"/>
  <c r="P125"/>
  <c r="P124"/>
  <c r="P123"/>
  <c r="P122"/>
  <c r="N122"/>
  <c r="P121"/>
  <c r="N121"/>
  <c r="P120"/>
  <c r="P119"/>
  <c r="P118"/>
  <c r="N118"/>
  <c r="P117"/>
  <c r="N117"/>
  <c r="P116"/>
  <c r="P115"/>
  <c r="P114"/>
  <c r="N114"/>
  <c r="P113"/>
  <c r="N113"/>
  <c r="P112"/>
  <c r="N112"/>
  <c r="P111"/>
  <c r="P110"/>
  <c r="N110"/>
  <c r="P109"/>
  <c r="P108"/>
  <c r="N108"/>
  <c r="P107"/>
  <c r="P106"/>
  <c r="N106"/>
  <c r="P105"/>
  <c r="N105"/>
  <c r="P104"/>
  <c r="P103"/>
  <c r="P102"/>
  <c r="N102"/>
  <c r="P101"/>
  <c r="N101"/>
  <c r="P100"/>
  <c r="P99"/>
  <c r="P98"/>
  <c r="N98"/>
  <c r="P97"/>
  <c r="N97"/>
  <c r="P96"/>
  <c r="N96"/>
  <c r="P95"/>
  <c r="P94"/>
  <c r="N94"/>
  <c r="P93"/>
  <c r="P92"/>
  <c r="N92"/>
  <c r="P91"/>
  <c r="P90"/>
  <c r="N90"/>
  <c r="P89"/>
  <c r="N89"/>
  <c r="P88"/>
  <c r="P87"/>
  <c r="P86"/>
  <c r="N86"/>
  <c r="P85"/>
  <c r="N85"/>
  <c r="P84"/>
  <c r="P40" i="3"/>
  <c r="N40"/>
  <c r="P39"/>
  <c r="H39"/>
  <c r="N39" s="1"/>
  <c r="P38"/>
  <c r="N38"/>
  <c r="H38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73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<sst xmlns="http://schemas.openxmlformats.org/spreadsheetml/2006/main" count="123" uniqueCount="59">
  <si>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</si>
  <si>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</si>
  <si>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</si>
  <si>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</si>
  <si>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</si>
  <si>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</si>
  <si>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</si>
  <si>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</si>
  <si>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</si>
  <si>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</si>
  <si>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</si>
  <si>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</si>
  <si>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</si>
  <si>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</si>
  <si>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</si>
  <si>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</si>
  <si>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</si>
  <si>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</si>
  <si>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</si>
  <si>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</si>
  <si>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</si>
  <si>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</si>
  <si>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</si>
  <si>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</si>
  <si>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</si>
  <si>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</si>
  <si>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</si>
  <si>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</si>
  <si>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</si>
  <si>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</si>
  <si>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</si>
  <si>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</si>
  <si>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</si>
  <si>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</si>
  <si>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</si>
  <si>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</si>
  <si>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</si>
  <si>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</si>
  <si>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</si>
  <si>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</si>
  <si>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</si>
  <si>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</si>
  <si>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</si>
  <si>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</si>
  <si>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</si>
  <si>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Massimiliano Luppi</t>
  </si>
  <si>
    <t>03_01</t>
  </si>
  <si>
    <t>parking</t>
  </si>
  <si>
    <t>milano</t>
  </si>
  <si>
    <t>autostrada</t>
  </si>
  <si>
    <t>varese</t>
  </si>
  <si>
    <t>carburante</t>
  </si>
  <si>
    <t>varie</t>
  </si>
  <si>
    <t>vitto</t>
  </si>
  <si>
    <t>(importi in Valuta GEL  - Georgia)</t>
  </si>
  <si>
    <t>03 02</t>
  </si>
  <si>
    <t>georgia</t>
  </si>
  <si>
    <t>gel</t>
  </si>
  <si>
    <t>vitto/alloggio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</si>
</sst>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P12" sqref="P12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44</v>
      </c>
      <c r="E1" s="112"/>
      <c r="F1" s="51">
        <v>41334</v>
      </c>
      <c r="G1" s="50" t="s">
        <v>55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564.80999999999995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564.80999999999995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564.80999999999995</v>
      </c>
      <c r="N7" s="80">
        <f t="shared" si="0"/>
        <v>564.80999999999995</v>
      </c>
      <c r="O7" s="83">
        <f t="shared" si="0"/>
        <v>564.80999999999995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41341</v>
      </c>
      <c r="C11" s="29"/>
      <c r="D11" s="30" t="s">
        <v>53</v>
      </c>
      <c r="E11" s="30" t="s">
        <v>56</v>
      </c>
      <c r="F11" s="31" t="s">
        <v>57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28.5</v>
      </c>
      <c r="N11" s="39">
        <f>SUM(H11:M11)</f>
        <v>28.5</v>
      </c>
      <c r="O11" s="40">
        <v>28.5</v>
      </c>
      <c r="P11" s="41"/>
      <c r="Q11" s="2"/>
      <c r="R11" s="74"/>
    </row>
    <row r="12" spans="1:18" ht="30" customHeight="1">
      <c r="A12" s="42">
        <v>2</v>
      </c>
      <c r="B12" s="47">
        <v>41341</v>
      </c>
      <c r="C12" s="44"/>
      <c r="D12" s="30" t="s">
        <v>58</v>
      </c>
      <c r="E12" s="30" t="s">
        <v>56</v>
      </c>
      <c r="F12" s="31" t="s">
        <v>57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536.30999999999995</v>
      </c>
      <c r="N12" s="39">
        <f>SUM(H12:M12)</f>
        <v>536.30999999999995</v>
      </c>
      <c r="O12" s="43">
        <v>536.30999999999995</v>
      </c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41</v>
      </c>
      <c r="C58" s="78"/>
      <c r="D58" s="78"/>
      <c r="E58" s="61"/>
      <c r="F58" s="61"/>
      <c r="G58" s="78" t="s">
        <v>43</v>
      </c>
      <c r="H58" s="78"/>
      <c r="I58" s="78"/>
      <c r="J58" s="61"/>
      <c r="K58" s="61"/>
      <c r="L58" s="78" t="s">
        <v>42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H14" sqref="H1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45</v>
      </c>
      <c r="F1" s="112"/>
      <c r="G1" s="51">
        <v>41334</v>
      </c>
      <c r="H1" s="50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201.44237623762376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28</v>
      </c>
      <c r="F3" s="112"/>
      <c r="N3" s="10" t="s">
        <v>4</v>
      </c>
      <c r="O3" s="11"/>
      <c r="P3" s="12">
        <f>+O7</f>
        <v>89.4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12</v>
      </c>
      <c r="F5" s="14"/>
      <c r="G5" s="10" t="s">
        <v>7</v>
      </c>
      <c r="H5" s="21">
        <v>1.76</v>
      </c>
      <c r="N5" s="120" t="s">
        <v>8</v>
      </c>
      <c r="O5" s="120"/>
      <c r="P5" s="22">
        <f>P1-P2-P3-P4</f>
        <v>112.04237623762376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150</v>
      </c>
      <c r="H7" s="25">
        <f>SUM(H11:H129)</f>
        <v>23.762376237623762</v>
      </c>
      <c r="I7" s="65">
        <f t="shared" si="0"/>
        <v>122.3</v>
      </c>
      <c r="J7" s="71">
        <f t="shared" si="0"/>
        <v>0</v>
      </c>
      <c r="K7" s="66">
        <f t="shared" si="0"/>
        <v>23.8</v>
      </c>
      <c r="L7" s="66">
        <f t="shared" si="0"/>
        <v>0</v>
      </c>
      <c r="M7" s="66">
        <f t="shared" si="0"/>
        <v>31.58</v>
      </c>
      <c r="N7" s="66">
        <f t="shared" si="0"/>
        <v>201.44237623762382</v>
      </c>
      <c r="O7" s="67">
        <f t="shared" si="0"/>
        <v>89.4</v>
      </c>
      <c r="P7" s="13">
        <f>+N7-SUM(I7:M7)</f>
        <v>23.762376237623812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39" t="s">
        <v>35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37</v>
      </c>
      <c r="J9" s="124"/>
      <c r="K9" s="124" t="s">
        <v>36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41337</v>
      </c>
      <c r="C11" s="29"/>
      <c r="D11" s="29" t="s">
        <v>47</v>
      </c>
      <c r="E11" s="69"/>
      <c r="F11" s="69" t="s">
        <v>48</v>
      </c>
      <c r="G11" s="100"/>
      <c r="H11" s="106">
        <f>IF($E$3="si",($H$5/$H$6*G11),IF($E$3="no",G11*$H$4,0))</f>
        <v>0</v>
      </c>
      <c r="I11" s="72">
        <v>24.5</v>
      </c>
      <c r="J11" s="72"/>
      <c r="K11" s="34"/>
      <c r="L11" s="35"/>
      <c r="M11" s="37"/>
      <c r="N11" s="39">
        <f>SUM(H11:M11)</f>
        <v>24.5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41337</v>
      </c>
      <c r="C12" s="29"/>
      <c r="D12" s="44" t="s">
        <v>49</v>
      </c>
      <c r="E12" s="69"/>
      <c r="F12" s="69" t="s">
        <v>50</v>
      </c>
      <c r="G12" s="101"/>
      <c r="H12" s="106">
        <f t="shared" ref="H12:H75" si="1">IF($E$3="si",($H$5/$H$6*G12),IF($E$3="no",G12*$H$4,0))</f>
        <v>0</v>
      </c>
      <c r="I12" s="72">
        <v>2.5</v>
      </c>
      <c r="J12" s="72"/>
      <c r="K12" s="34"/>
      <c r="L12" s="35"/>
      <c r="M12" s="37"/>
      <c r="N12" s="39">
        <f>SUM(H12:M12)</f>
        <v>2.5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41337</v>
      </c>
      <c r="C13" s="29"/>
      <c r="D13" s="29" t="s">
        <v>51</v>
      </c>
      <c r="E13" s="69"/>
      <c r="F13" s="69"/>
      <c r="G13" s="101">
        <v>45</v>
      </c>
      <c r="H13" s="106">
        <f>IF($E$3="si",($H$5/$H$6*G13),IF($E$3="no",G13*$H$4,0))</f>
        <v>7.1287128712871288</v>
      </c>
      <c r="I13" s="72"/>
      <c r="J13" s="72"/>
      <c r="K13" s="34"/>
      <c r="L13" s="35"/>
      <c r="M13" s="37"/>
      <c r="N13" s="39">
        <f>SUM(H13:M13)</f>
        <v>7.1287128712871288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41338</v>
      </c>
      <c r="C14" s="29"/>
      <c r="D14" s="29" t="s">
        <v>52</v>
      </c>
      <c r="E14" s="69"/>
      <c r="F14" s="69" t="s">
        <v>50</v>
      </c>
      <c r="G14" s="101"/>
      <c r="H14" s="106">
        <f t="shared" si="1"/>
        <v>0</v>
      </c>
      <c r="I14" s="72"/>
      <c r="J14" s="72"/>
      <c r="K14" s="34">
        <v>13.8</v>
      </c>
      <c r="L14" s="35"/>
      <c r="M14" s="37"/>
      <c r="N14" s="39">
        <f t="shared" ref="N14:N18" si="3">SUM(H14:M14)</f>
        <v>13.8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41338</v>
      </c>
      <c r="C15" s="29"/>
      <c r="D15" s="29" t="s">
        <v>53</v>
      </c>
      <c r="E15" s="69"/>
      <c r="F15" s="69" t="s">
        <v>50</v>
      </c>
      <c r="G15" s="101"/>
      <c r="H15" s="106">
        <f t="shared" si="1"/>
        <v>0</v>
      </c>
      <c r="I15" s="72"/>
      <c r="J15" s="72"/>
      <c r="K15" s="34"/>
      <c r="L15" s="35"/>
      <c r="M15" s="37">
        <v>24.5</v>
      </c>
      <c r="N15" s="39">
        <f t="shared" si="3"/>
        <v>24.5</v>
      </c>
      <c r="O15" s="43">
        <v>25.4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41338</v>
      </c>
      <c r="C16" s="29"/>
      <c r="D16" s="29" t="s">
        <v>47</v>
      </c>
      <c r="E16" s="69"/>
      <c r="F16" s="69" t="s">
        <v>50</v>
      </c>
      <c r="G16" s="101"/>
      <c r="H16" s="106">
        <f t="shared" si="1"/>
        <v>0</v>
      </c>
      <c r="I16" s="72">
        <v>28</v>
      </c>
      <c r="J16" s="72"/>
      <c r="K16" s="34"/>
      <c r="L16" s="35"/>
      <c r="M16" s="37"/>
      <c r="N16" s="39">
        <f t="shared" si="3"/>
        <v>28</v>
      </c>
      <c r="O16" s="43">
        <v>28</v>
      </c>
      <c r="P16" s="41" t="str">
        <f t="shared" si="2"/>
        <v/>
      </c>
      <c r="R16" s="2"/>
    </row>
    <row r="17" spans="1:18" ht="30" customHeight="1">
      <c r="A17" s="42">
        <v>7</v>
      </c>
      <c r="B17" s="28">
        <v>41340</v>
      </c>
      <c r="C17" s="29"/>
      <c r="D17" s="29" t="s">
        <v>49</v>
      </c>
      <c r="E17" s="69"/>
      <c r="F17" s="69" t="s">
        <v>48</v>
      </c>
      <c r="G17" s="101"/>
      <c r="H17" s="106">
        <f t="shared" si="1"/>
        <v>0</v>
      </c>
      <c r="I17" s="72">
        <v>2.5</v>
      </c>
      <c r="J17" s="72"/>
      <c r="K17" s="34"/>
      <c r="L17" s="35"/>
      <c r="M17" s="37"/>
      <c r="N17" s="39">
        <f t="shared" si="3"/>
        <v>2.5</v>
      </c>
      <c r="O17" s="43"/>
      <c r="P17" s="41" t="str">
        <f t="shared" si="2"/>
        <v>X</v>
      </c>
      <c r="R17" s="2"/>
    </row>
    <row r="18" spans="1:18" ht="30" customHeight="1">
      <c r="A18" s="42">
        <v>8</v>
      </c>
      <c r="B18" s="28">
        <v>41340</v>
      </c>
      <c r="C18" s="29"/>
      <c r="D18" s="29" t="s">
        <v>49</v>
      </c>
      <c r="E18" s="69"/>
      <c r="F18" s="69"/>
      <c r="G18" s="101">
        <v>45</v>
      </c>
      <c r="H18" s="106">
        <f t="shared" si="1"/>
        <v>7.1287128712871288</v>
      </c>
      <c r="I18" s="72"/>
      <c r="J18" s="72"/>
      <c r="K18" s="34"/>
      <c r="L18" s="35"/>
      <c r="M18" s="35"/>
      <c r="N18" s="39">
        <f t="shared" si="3"/>
        <v>7.1287128712871288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41344</v>
      </c>
      <c r="C19" s="29"/>
      <c r="D19" s="44" t="s">
        <v>49</v>
      </c>
      <c r="E19" s="69"/>
      <c r="F19" s="69" t="s">
        <v>48</v>
      </c>
      <c r="G19" s="102"/>
      <c r="H19" s="106">
        <f t="shared" si="1"/>
        <v>0</v>
      </c>
      <c r="I19" s="72">
        <v>2.5</v>
      </c>
      <c r="J19" s="72"/>
      <c r="K19" s="34"/>
      <c r="L19" s="35"/>
      <c r="M19" s="35"/>
      <c r="N19" s="39">
        <f t="shared" ref="N19:N83" si="4">SUM(H19:M19)</f>
        <v>2.5</v>
      </c>
      <c r="O19" s="43"/>
      <c r="P19" s="41" t="str">
        <f t="shared" si="2"/>
        <v>X</v>
      </c>
      <c r="R19" s="2"/>
    </row>
    <row r="20" spans="1:18" ht="30" customHeight="1">
      <c r="A20" s="42">
        <v>10</v>
      </c>
      <c r="B20" s="28">
        <v>41344</v>
      </c>
      <c r="C20" s="29"/>
      <c r="D20" s="44" t="s">
        <v>49</v>
      </c>
      <c r="E20" s="69"/>
      <c r="F20" s="69"/>
      <c r="G20" s="102">
        <v>30</v>
      </c>
      <c r="H20" s="106">
        <f t="shared" si="1"/>
        <v>4.7524752475247523</v>
      </c>
      <c r="I20" s="72"/>
      <c r="J20" s="72"/>
      <c r="K20" s="34"/>
      <c r="L20" s="35"/>
      <c r="M20" s="35"/>
      <c r="N20" s="39">
        <f t="shared" si="4"/>
        <v>4.7524752475247523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41344</v>
      </c>
      <c r="C21" s="29"/>
      <c r="D21" s="44" t="s">
        <v>47</v>
      </c>
      <c r="E21" s="69"/>
      <c r="F21" s="69" t="s">
        <v>48</v>
      </c>
      <c r="G21" s="102"/>
      <c r="H21" s="106">
        <f t="shared" si="1"/>
        <v>0</v>
      </c>
      <c r="I21" s="72">
        <v>36</v>
      </c>
      <c r="J21" s="72"/>
      <c r="K21" s="34"/>
      <c r="L21" s="35"/>
      <c r="M21" s="35"/>
      <c r="N21" s="39">
        <f t="shared" si="4"/>
        <v>36</v>
      </c>
      <c r="O21" s="43">
        <v>36</v>
      </c>
      <c r="P21" s="41" t="str">
        <f t="shared" si="2"/>
        <v>X</v>
      </c>
      <c r="R21" s="2"/>
    </row>
    <row r="22" spans="1:18" ht="30" customHeight="1">
      <c r="A22" s="42">
        <v>12</v>
      </c>
      <c r="B22" s="28">
        <v>41344</v>
      </c>
      <c r="C22" s="29"/>
      <c r="D22" s="44" t="s">
        <v>52</v>
      </c>
      <c r="E22" s="69"/>
      <c r="F22" s="69" t="s">
        <v>48</v>
      </c>
      <c r="G22" s="102"/>
      <c r="H22" s="106">
        <f t="shared" si="1"/>
        <v>0</v>
      </c>
      <c r="I22" s="72"/>
      <c r="J22" s="72"/>
      <c r="K22" s="34">
        <v>10</v>
      </c>
      <c r="L22" s="35"/>
      <c r="M22" s="35"/>
      <c r="N22" s="39">
        <f t="shared" si="4"/>
        <v>10</v>
      </c>
      <c r="O22" s="43"/>
      <c r="P22" s="41" t="str">
        <f t="shared" si="2"/>
        <v>X</v>
      </c>
      <c r="R22" s="2"/>
    </row>
    <row r="23" spans="1:18" ht="30" customHeight="1">
      <c r="A23" s="42">
        <v>13</v>
      </c>
      <c r="B23" s="28">
        <v>41344</v>
      </c>
      <c r="C23" s="29"/>
      <c r="D23" s="44" t="s">
        <v>53</v>
      </c>
      <c r="E23" s="69"/>
      <c r="F23" s="69" t="s">
        <v>48</v>
      </c>
      <c r="G23" s="102"/>
      <c r="H23" s="106">
        <f t="shared" si="1"/>
        <v>0</v>
      </c>
      <c r="I23" s="72"/>
      <c r="J23" s="72"/>
      <c r="K23" s="34"/>
      <c r="L23" s="35"/>
      <c r="M23" s="35">
        <v>7.08</v>
      </c>
      <c r="N23" s="39">
        <f t="shared" si="4"/>
        <v>7.08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41347</v>
      </c>
      <c r="C24" s="29"/>
      <c r="D24" s="44" t="s">
        <v>49</v>
      </c>
      <c r="E24" s="69"/>
      <c r="F24" s="69" t="s">
        <v>48</v>
      </c>
      <c r="G24" s="102"/>
      <c r="H24" s="106">
        <f t="shared" si="1"/>
        <v>0</v>
      </c>
      <c r="I24" s="72">
        <v>1.8</v>
      </c>
      <c r="J24" s="72"/>
      <c r="K24" s="34"/>
      <c r="L24" s="35"/>
      <c r="M24" s="35"/>
      <c r="N24" s="39">
        <f t="shared" si="4"/>
        <v>1.8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41347</v>
      </c>
      <c r="C25" s="29"/>
      <c r="D25" s="44" t="s">
        <v>49</v>
      </c>
      <c r="E25" s="69"/>
      <c r="F25" s="69"/>
      <c r="G25" s="102">
        <v>30</v>
      </c>
      <c r="H25" s="106">
        <f t="shared" si="1"/>
        <v>4.7524752475247523</v>
      </c>
      <c r="I25" s="72"/>
      <c r="J25" s="72"/>
      <c r="K25" s="34"/>
      <c r="L25" s="35"/>
      <c r="M25" s="35"/>
      <c r="N25" s="39">
        <f t="shared" si="4"/>
        <v>4.7524752475247523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41348</v>
      </c>
      <c r="C26" s="29"/>
      <c r="D26" s="44" t="s">
        <v>47</v>
      </c>
      <c r="E26" s="69"/>
      <c r="F26" s="69" t="s">
        <v>48</v>
      </c>
      <c r="G26" s="102"/>
      <c r="H26" s="106">
        <f t="shared" si="1"/>
        <v>0</v>
      </c>
      <c r="I26" s="72">
        <v>24.5</v>
      </c>
      <c r="J26" s="72"/>
      <c r="K26" s="34"/>
      <c r="L26" s="35"/>
      <c r="M26" s="35"/>
      <c r="N26" s="39">
        <f t="shared" si="4"/>
        <v>24.5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41</v>
      </c>
      <c r="C133" s="78"/>
      <c r="D133" s="78"/>
      <c r="E133" s="61"/>
      <c r="F133" s="61"/>
      <c r="G133" s="78" t="s">
        <v>43</v>
      </c>
      <c r="H133" s="78"/>
      <c r="I133" s="78"/>
      <c r="J133" s="107"/>
      <c r="K133" s="107"/>
      <c r="L133" s="78" t="s">
        <v>42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2011-05-26T08:38:16Z</cp:lastPrinted>
  <dcterms:created xsi:type="dcterms:W3CDTF">2007-03-06T14:42:56Z</dcterms:created>
  <dcterms:modified xsi:type="dcterms:W3CDTF">2013-04-18T12:55:46Z</dcterms:modified>
</cp:coreProperties>
</file>