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MYR" sheetId="2" r:id="rId2"/>
    <sheet name="Nota Spese CHF" sheetId="4" r:id="rId3"/>
    <sheet name="Nota Spese USD" sheetId="5" r:id="rId4"/>
  </sheets>
  <definedNames>
    <definedName name="_xlnm.Print_Area" localSheetId="0">'Nota Spese Italia'!$A$1:$S$53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P1" i="1"/>
  <c r="P38" i="5"/>
  <c r="H38"/>
  <c r="N38" s="1"/>
  <c r="P37"/>
  <c r="N37"/>
  <c r="H37"/>
  <c r="P36"/>
  <c r="H36"/>
  <c r="N36" s="1"/>
  <c r="P35"/>
  <c r="H35"/>
  <c r="N35" s="1"/>
  <c r="P34"/>
  <c r="H34"/>
  <c r="N34" s="1"/>
  <c r="P33"/>
  <c r="N33"/>
  <c r="H33"/>
  <c r="P32"/>
  <c r="H32"/>
  <c r="N32" s="1"/>
  <c r="P31"/>
  <c r="N31"/>
  <c r="H31"/>
  <c r="P30"/>
  <c r="H30"/>
  <c r="N30" s="1"/>
  <c r="P29"/>
  <c r="N29"/>
  <c r="H29"/>
  <c r="P28"/>
  <c r="H28"/>
  <c r="N28" s="1"/>
  <c r="P27"/>
  <c r="N27"/>
  <c r="H27"/>
  <c r="P26"/>
  <c r="H26"/>
  <c r="N26" s="1"/>
  <c r="P25"/>
  <c r="N25"/>
  <c r="H25"/>
  <c r="P24"/>
  <c r="H24"/>
  <c r="N24" s="1"/>
  <c r="P23"/>
  <c r="N23"/>
  <c r="H23"/>
  <c r="P22"/>
  <c r="H22"/>
  <c r="N22" s="1"/>
  <c r="N21"/>
  <c r="N20"/>
  <c r="N19"/>
  <c r="N18"/>
  <c r="N17"/>
  <c r="N16"/>
  <c r="N15"/>
  <c r="N14"/>
  <c r="N13"/>
  <c r="N12"/>
  <c r="N11"/>
  <c r="O7"/>
  <c r="P3" s="1"/>
  <c r="M7"/>
  <c r="L7"/>
  <c r="K7"/>
  <c r="J7"/>
  <c r="I7"/>
  <c r="H7"/>
  <c r="G7"/>
  <c r="R3"/>
  <c r="R1"/>
  <c r="R5" l="1"/>
  <c r="P1"/>
  <c r="P5" s="1"/>
  <c r="N7"/>
  <c r="M1" s="1"/>
  <c r="R3" i="2"/>
  <c r="R1"/>
  <c r="R3" i="4"/>
  <c r="R1"/>
  <c r="O7" i="1"/>
  <c r="P3" s="1"/>
  <c r="R5" i="2"/>
  <c r="N43" i="1"/>
  <c r="N42"/>
  <c r="N41"/>
  <c r="N40"/>
  <c r="N39"/>
  <c r="N38"/>
  <c r="N37"/>
  <c r="N36"/>
  <c r="N35"/>
  <c r="N34"/>
  <c r="N18" i="2"/>
  <c r="N17"/>
  <c r="P7" i="5" l="1"/>
  <c r="P38" i="4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N21"/>
  <c r="N20"/>
  <c r="N19"/>
  <c r="N18"/>
  <c r="N17"/>
  <c r="N16"/>
  <c r="N15"/>
  <c r="N14"/>
  <c r="N13"/>
  <c r="N12"/>
  <c r="N11"/>
  <c r="H7"/>
  <c r="I7"/>
  <c r="J7"/>
  <c r="K7"/>
  <c r="L7"/>
  <c r="M7"/>
  <c r="O7"/>
  <c r="P3" s="1"/>
  <c r="G7"/>
  <c r="R5"/>
  <c r="P49" i="1"/>
  <c r="P48"/>
  <c r="N17"/>
  <c r="P38" i="2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N21"/>
  <c r="P20"/>
  <c r="N20"/>
  <c r="P19"/>
  <c r="N19"/>
  <c r="P18"/>
  <c r="P17"/>
  <c r="P16"/>
  <c r="N16"/>
  <c r="P15"/>
  <c r="N15"/>
  <c r="N14"/>
  <c r="N13"/>
  <c r="N12"/>
  <c r="N11"/>
  <c r="O7"/>
  <c r="P3" s="1"/>
  <c r="M7"/>
  <c r="L7"/>
  <c r="K7"/>
  <c r="J7"/>
  <c r="I7"/>
  <c r="H7"/>
  <c r="G7"/>
  <c r="N18" i="1"/>
  <c r="N19"/>
  <c r="N20"/>
  <c r="N21"/>
  <c r="N22"/>
  <c r="N23"/>
  <c r="N24"/>
  <c r="N25"/>
  <c r="N13"/>
  <c r="N14"/>
  <c r="N15"/>
  <c r="N16"/>
  <c r="J7"/>
  <c r="L7"/>
  <c r="M7"/>
  <c r="N12"/>
  <c r="N11"/>
  <c r="G7"/>
  <c r="I7"/>
  <c r="K7"/>
  <c r="N33"/>
  <c r="N32"/>
  <c r="N31"/>
  <c r="N30"/>
  <c r="N28"/>
  <c r="N27"/>
  <c r="N26"/>
  <c r="N29"/>
  <c r="H7"/>
  <c r="N7" i="2" l="1"/>
  <c r="P7" s="1"/>
  <c r="P1" i="4"/>
  <c r="N7"/>
  <c r="P7" s="1"/>
  <c r="P5"/>
  <c r="M1"/>
  <c r="N7" i="1"/>
  <c r="P1" i="2"/>
  <c r="P5" s="1"/>
  <c r="M1" l="1"/>
  <c r="P7" i="1"/>
  <c r="M1" l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<sst xmlns="http://schemas.openxmlformats.org/spreadsheetml/2006/main" count="264" uniqueCount="69">
  <si>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</si>
  <si>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</si>
  <si>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</si>
  <si>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</si>
  <si>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</si>
  <si>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</si>
  <si>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</si>
  <si>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</si>
  <si>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</si>
  <si>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</si>
  <si>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</si>
  <si>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</si>
  <si>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</si>
  <si>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</si>
  <si>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</si>
  <si>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</si>
  <si>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</si>
  <si>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</si>
  <si>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</si>
  <si>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</si>
  <si>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</si>
  <si>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</si>
  <si>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</si>
  <si>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</si>
  <si>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</si>
  <si>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</si>
  <si>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</si>
  <si>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</si>
  <si>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</si>
  <si>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</si>
  <si>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</si>
  <si>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</si>
  <si>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</si>
  <si>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</si>
  <si>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</si>
  <si>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</si>
  <si>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</si>
  <si>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</si>
  <si>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</si>
  <si>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</si>
  <si>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Taxi</t>
  </si>
  <si>
    <t>SPESE ESTERO</t>
  </si>
  <si>
    <t>Paese</t>
  </si>
  <si>
    <t>Valuta</t>
  </si>
  <si>
    <t>SPESE VITTO / ALLOGGIO</t>
  </si>
  <si>
    <t>Controvalore € Carta Credito</t>
  </si>
  <si>
    <t>Treno</t>
  </si>
  <si>
    <t>DB</t>
  </si>
  <si>
    <t>Vitto</t>
  </si>
  <si>
    <t>(importi in Valuta CHF)</t>
  </si>
  <si>
    <t>UCG</t>
  </si>
  <si>
    <t>Svizzera</t>
  </si>
  <si>
    <t>CHF</t>
  </si>
  <si>
    <t>DICEMBRE</t>
  </si>
  <si>
    <t>12_03</t>
  </si>
  <si>
    <t>12_02</t>
  </si>
  <si>
    <t>(importi in Valuta MYR)</t>
  </si>
  <si>
    <t>Malaysia</t>
  </si>
  <si>
    <t>MYR</t>
  </si>
  <si>
    <t>12_01</t>
  </si>
  <si>
    <t>Parcheggio</t>
  </si>
  <si>
    <t>Extra Hotel</t>
  </si>
  <si>
    <t>Miscellaneous</t>
  </si>
  <si>
    <t xml:space="preserve">Prelievo </t>
  </si>
  <si>
    <t>Contanti</t>
  </si>
  <si>
    <t>Skype</t>
  </si>
  <si>
    <t>(importi in Valuta USD)</t>
  </si>
  <si>
    <t>12_04</t>
  </si>
  <si>
    <t>USD</t>
  </si>
</sst>
</file>

<file path=xl/styles.xml><?xml version="1.0" encoding="utf-8"?>
<styleSheet xmlns="http://schemas.openxmlformats.org/spreadsheetml/2006/main">
  <numFmts count="9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57" xfId="0" applyNumberFormat="1" applyFont="1" applyFill="1" applyBorder="1" applyAlignment="1" applyProtection="1">
      <alignment horizontal="center" vertical="center"/>
    </xf>
    <xf numFmtId="4" fontId="1" fillId="2" borderId="58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0" fontId="1" fillId="2" borderId="67" xfId="0" applyFont="1" applyFill="1" applyBorder="1" applyAlignment="1" applyProtection="1">
      <alignment horizontal="center" vertical="center" wrapText="1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0" xfId="0" applyNumberFormat="1" applyFont="1" applyBorder="1" applyAlignment="1" applyProtection="1">
      <alignment horizontal="center" vertical="center"/>
      <protection locked="0"/>
    </xf>
    <xf numFmtId="171" fontId="1" fillId="0" borderId="71" xfId="0" applyNumberFormat="1" applyFont="1" applyBorder="1" applyAlignment="1" applyProtection="1">
      <alignment horizontal="right" vertical="center"/>
    </xf>
    <xf numFmtId="171" fontId="1" fillId="0" borderId="51" xfId="0" applyNumberFormat="1" applyFont="1" applyBorder="1" applyAlignment="1" applyProtection="1">
      <alignment horizontal="right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1" fillId="0" borderId="75" xfId="0" applyFont="1" applyBorder="1" applyAlignment="1" applyProtection="1">
      <alignment horizontal="left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vertical="center"/>
      <protection locked="0"/>
    </xf>
    <xf numFmtId="171" fontId="1" fillId="0" borderId="76" xfId="0" applyNumberFormat="1" applyFont="1" applyBorder="1" applyAlignment="1" applyProtection="1">
      <alignment horizontal="right" vertical="center"/>
      <protection locked="0"/>
    </xf>
    <xf numFmtId="169" fontId="1" fillId="9" borderId="0" xfId="0" applyNumberFormat="1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2" fontId="2" fillId="3" borderId="3" xfId="1" applyNumberFormat="1" applyFont="1" applyFill="1" applyBorder="1" applyAlignment="1" applyProtection="1">
      <alignment horizontal="right" vertical="center"/>
    </xf>
    <xf numFmtId="2" fontId="2" fillId="4" borderId="3" xfId="1" applyNumberFormat="1" applyFont="1" applyFill="1" applyBorder="1" applyAlignment="1" applyProtection="1">
      <alignment horizontal="right" vertical="center"/>
      <protection locked="0"/>
    </xf>
    <xf numFmtId="2" fontId="2" fillId="4" borderId="6" xfId="1" applyNumberFormat="1" applyFont="1" applyFill="1" applyBorder="1" applyAlignment="1" applyProtection="1">
      <alignment horizontal="right" vertical="center"/>
      <protection locked="0"/>
    </xf>
    <xf numFmtId="2" fontId="2" fillId="5" borderId="7" xfId="0" applyNumberFormat="1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2" fontId="2" fillId="0" borderId="73" xfId="0" applyNumberFormat="1" applyFont="1" applyBorder="1" applyAlignment="1" applyProtection="1">
      <alignment horizontal="right" vertical="center" wrapText="1"/>
    </xf>
    <xf numFmtId="2" fontId="2" fillId="0" borderId="73" xfId="0" applyNumberFormat="1" applyFont="1" applyBorder="1" applyAlignment="1" applyProtection="1">
      <alignment vertical="center"/>
    </xf>
    <xf numFmtId="2" fontId="2" fillId="0" borderId="73" xfId="0" applyNumberFormat="1" applyFont="1" applyBorder="1" applyAlignment="1" applyProtection="1">
      <alignment horizontal="right" vertical="center"/>
    </xf>
    <xf numFmtId="0" fontId="2" fillId="0" borderId="73" xfId="0" applyFont="1" applyFill="1" applyBorder="1" applyAlignment="1" applyProtection="1">
      <alignment horizontal="right" vertical="center" wrapText="1"/>
    </xf>
    <xf numFmtId="40" fontId="2" fillId="0" borderId="73" xfId="0" applyNumberFormat="1" applyFont="1" applyFill="1" applyBorder="1" applyAlignment="1" applyProtection="1">
      <alignment vertical="center"/>
    </xf>
    <xf numFmtId="0" fontId="2" fillId="0" borderId="73" xfId="0" applyFont="1" applyFill="1" applyBorder="1" applyAlignment="1" applyProtection="1">
      <alignment vertical="center"/>
    </xf>
    <xf numFmtId="0" fontId="2" fillId="0" borderId="73" xfId="0" applyFont="1" applyFill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12" borderId="54" xfId="0" applyNumberFormat="1" applyFont="1" applyFill="1" applyBorder="1" applyAlignment="1" applyProtection="1">
      <alignment horizontal="center" vertical="center"/>
    </xf>
    <xf numFmtId="0" fontId="1" fillId="12" borderId="55" xfId="0" applyNumberFormat="1" applyFont="1" applyFill="1" applyBorder="1" applyAlignment="1" applyProtection="1">
      <alignment horizontal="center" vertical="center"/>
    </xf>
    <xf numFmtId="0" fontId="1" fillId="12" borderId="56" xfId="0" applyNumberFormat="1" applyFont="1" applyFill="1" applyBorder="1" applyAlignment="1" applyProtection="1">
      <alignment horizontal="center" vertical="center"/>
    </xf>
    <xf numFmtId="38" fontId="1" fillId="2" borderId="35" xfId="0" applyNumberFormat="1" applyFont="1" applyFill="1" applyBorder="1" applyAlignment="1" applyProtection="1">
      <alignment horizontal="center" vertical="center"/>
    </xf>
    <xf numFmtId="38" fontId="1" fillId="2" borderId="36" xfId="0" applyNumberFormat="1" applyFont="1" applyFill="1" applyBorder="1" applyAlignment="1" applyProtection="1">
      <alignment horizontal="center" vertical="center"/>
    </xf>
    <xf numFmtId="0" fontId="2" fillId="7" borderId="58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BreakPreview" zoomScale="50" zoomScaleSheetLayoutView="50" workbookViewId="0">
      <pane ySplit="5" topLeftCell="A6" activePane="bottomLeft" state="frozen"/>
      <selection pane="bottomLeft" activeCell="O33" sqref="O33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140" t="s">
        <v>0</v>
      </c>
      <c r="C1" s="140"/>
      <c r="D1" s="140"/>
      <c r="E1" s="141" t="s">
        <v>39</v>
      </c>
      <c r="F1" s="141"/>
      <c r="G1" s="39" t="s">
        <v>53</v>
      </c>
      <c r="H1" s="38" t="s">
        <v>59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1150.22</v>
      </c>
      <c r="Q1" s="3" t="s">
        <v>27</v>
      </c>
    </row>
    <row r="2" spans="1:19" s="8" customFormat="1" ht="35.25" customHeight="1">
      <c r="A2" s="4"/>
      <c r="B2" s="142" t="s">
        <v>2</v>
      </c>
      <c r="C2" s="142"/>
      <c r="D2" s="142"/>
      <c r="E2" s="141"/>
      <c r="F2" s="141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42" t="s">
        <v>25</v>
      </c>
      <c r="C3" s="142"/>
      <c r="D3" s="142"/>
      <c r="E3" s="141" t="s">
        <v>27</v>
      </c>
      <c r="F3" s="141"/>
      <c r="N3" s="10" t="s">
        <v>4</v>
      </c>
      <c r="O3" s="11"/>
      <c r="P3" s="12">
        <f>+O7</f>
        <v>1111.82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7"/>
      <c r="D5" s="20"/>
      <c r="E5" s="44">
        <v>26</v>
      </c>
      <c r="F5" s="14"/>
      <c r="G5" s="10" t="s">
        <v>7</v>
      </c>
      <c r="H5" s="21">
        <v>1.1100000000000001</v>
      </c>
      <c r="N5" s="145" t="s">
        <v>8</v>
      </c>
      <c r="O5" s="145"/>
      <c r="P5" s="22">
        <f>P1-P2-P3-P4</f>
        <v>38.400000000000091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0"/>
      <c r="B7" s="41"/>
      <c r="C7" s="41"/>
      <c r="D7" s="42" t="s">
        <v>28</v>
      </c>
      <c r="E7" s="148" t="s">
        <v>11</v>
      </c>
      <c r="F7" s="149"/>
      <c r="G7" s="25">
        <f>SUM(G21:G40)</f>
        <v>0</v>
      </c>
      <c r="H7" s="25">
        <f>SUM(H21:H40)</f>
        <v>0</v>
      </c>
      <c r="I7" s="49">
        <f>SUM(I21:I40)</f>
        <v>53.800000000000011</v>
      </c>
      <c r="J7" s="52">
        <f>SUM(J11:J40)</f>
        <v>207.60000000000002</v>
      </c>
      <c r="K7" s="50">
        <f>SUM(K21:K40)</f>
        <v>40.980000000000004</v>
      </c>
      <c r="L7" s="50">
        <f>SUM(L11:L40)</f>
        <v>202.2</v>
      </c>
      <c r="M7" s="50">
        <f>SUM(M11:M40)</f>
        <v>624.64</v>
      </c>
      <c r="N7" s="50">
        <f>SUM(N11:N46)</f>
        <v>1150.22</v>
      </c>
      <c r="O7" s="51">
        <f>SUM(O11:O46)</f>
        <v>1111.82</v>
      </c>
      <c r="P7" s="13">
        <f>+N7-SUM(I7:M7)</f>
        <v>21</v>
      </c>
    </row>
    <row r="8" spans="1:19" ht="36" customHeight="1" thickTop="1" thickBot="1">
      <c r="A8" s="126"/>
      <c r="B8" s="48"/>
      <c r="C8" s="128" t="s">
        <v>13</v>
      </c>
      <c r="D8" s="130" t="s">
        <v>24</v>
      </c>
      <c r="E8" s="129" t="s">
        <v>14</v>
      </c>
      <c r="F8" s="131" t="s">
        <v>30</v>
      </c>
      <c r="G8" s="132" t="s">
        <v>15</v>
      </c>
      <c r="H8" s="133" t="s">
        <v>16</v>
      </c>
      <c r="I8" s="138" t="s">
        <v>33</v>
      </c>
      <c r="J8" s="138" t="s">
        <v>35</v>
      </c>
      <c r="K8" s="138" t="s">
        <v>34</v>
      </c>
      <c r="L8" s="146" t="s">
        <v>31</v>
      </c>
      <c r="M8" s="147"/>
      <c r="N8" s="124" t="s">
        <v>17</v>
      </c>
      <c r="O8" s="136" t="s">
        <v>18</v>
      </c>
      <c r="P8" s="123" t="s">
        <v>19</v>
      </c>
      <c r="R8" s="2"/>
    </row>
    <row r="9" spans="1:19" ht="36" customHeight="1" thickTop="1" thickBot="1">
      <c r="A9" s="127"/>
      <c r="B9" s="48" t="s">
        <v>12</v>
      </c>
      <c r="C9" s="129"/>
      <c r="D9" s="129"/>
      <c r="E9" s="129"/>
      <c r="F9" s="131"/>
      <c r="G9" s="132"/>
      <c r="H9" s="134"/>
      <c r="I9" s="139" t="s">
        <v>33</v>
      </c>
      <c r="J9" s="139"/>
      <c r="K9" s="139" t="s">
        <v>32</v>
      </c>
      <c r="L9" s="150" t="s">
        <v>22</v>
      </c>
      <c r="M9" s="143" t="s">
        <v>23</v>
      </c>
      <c r="N9" s="125"/>
      <c r="O9" s="137"/>
      <c r="P9" s="123"/>
      <c r="R9" s="2"/>
    </row>
    <row r="10" spans="1:19" ht="37.5" customHeight="1" thickTop="1" thickBot="1">
      <c r="A10" s="127"/>
      <c r="B10" s="43"/>
      <c r="C10" s="129"/>
      <c r="D10" s="129"/>
      <c r="E10" s="129"/>
      <c r="F10" s="131"/>
      <c r="G10" s="26" t="s">
        <v>20</v>
      </c>
      <c r="H10" s="135"/>
      <c r="I10" s="139"/>
      <c r="J10" s="139"/>
      <c r="K10" s="139"/>
      <c r="L10" s="151"/>
      <c r="M10" s="144"/>
      <c r="N10" s="125"/>
      <c r="O10" s="137"/>
      <c r="P10" s="123"/>
      <c r="R10" s="2"/>
    </row>
    <row r="11" spans="1:19" ht="37.5" customHeight="1" thickTop="1">
      <c r="A11" s="27">
        <v>1</v>
      </c>
      <c r="B11" s="64">
        <v>41614</v>
      </c>
      <c r="C11" s="65" t="s">
        <v>47</v>
      </c>
      <c r="D11" s="65" t="s">
        <v>40</v>
      </c>
      <c r="E11" s="66"/>
      <c r="F11" s="66"/>
      <c r="G11" s="61"/>
      <c r="H11" s="63"/>
      <c r="I11" s="53"/>
      <c r="J11" s="53">
        <v>90</v>
      </c>
      <c r="K11" s="30"/>
      <c r="L11" s="31"/>
      <c r="M11" s="32"/>
      <c r="N11" s="33">
        <f t="shared" ref="N11:N29" si="0">SUM(H11:M11)</f>
        <v>90</v>
      </c>
      <c r="O11" s="34">
        <v>90</v>
      </c>
      <c r="P11" s="35"/>
      <c r="R11" s="2"/>
    </row>
    <row r="12" spans="1:19" ht="37.5" customHeight="1">
      <c r="A12" s="36">
        <v>2</v>
      </c>
      <c r="B12" s="64">
        <v>41625</v>
      </c>
      <c r="C12" s="65" t="s">
        <v>64</v>
      </c>
      <c r="D12" s="65" t="s">
        <v>40</v>
      </c>
      <c r="E12" s="66"/>
      <c r="F12" s="66"/>
      <c r="G12" s="61"/>
      <c r="H12" s="63"/>
      <c r="I12" s="53"/>
      <c r="J12" s="53">
        <v>9</v>
      </c>
      <c r="K12" s="30"/>
      <c r="L12" s="31"/>
      <c r="M12" s="32"/>
      <c r="N12" s="33">
        <f t="shared" si="0"/>
        <v>9</v>
      </c>
      <c r="O12" s="34"/>
      <c r="P12" s="35"/>
      <c r="R12" s="2"/>
    </row>
    <row r="13" spans="1:19" ht="37.5" customHeight="1">
      <c r="A13" s="36">
        <v>3</v>
      </c>
      <c r="B13" s="64">
        <v>41625</v>
      </c>
      <c r="C13" s="65" t="s">
        <v>64</v>
      </c>
      <c r="D13" s="65" t="s">
        <v>40</v>
      </c>
      <c r="E13" s="66"/>
      <c r="F13" s="66"/>
      <c r="G13" s="61"/>
      <c r="H13" s="63"/>
      <c r="I13" s="53"/>
      <c r="J13" s="53">
        <v>10</v>
      </c>
      <c r="K13" s="30"/>
      <c r="L13" s="31"/>
      <c r="M13" s="32"/>
      <c r="N13" s="33">
        <f t="shared" si="0"/>
        <v>10</v>
      </c>
      <c r="O13" s="34"/>
      <c r="P13" s="35"/>
      <c r="R13" s="2"/>
    </row>
    <row r="14" spans="1:19" ht="37.5" customHeight="1">
      <c r="A14" s="36">
        <v>4</v>
      </c>
      <c r="B14" s="64">
        <v>41627</v>
      </c>
      <c r="C14" s="65" t="s">
        <v>64</v>
      </c>
      <c r="D14" s="65" t="s">
        <v>40</v>
      </c>
      <c r="E14" s="66"/>
      <c r="F14" s="66"/>
      <c r="G14" s="61"/>
      <c r="H14" s="63"/>
      <c r="I14" s="53"/>
      <c r="J14" s="53">
        <v>10</v>
      </c>
      <c r="K14" s="30"/>
      <c r="L14" s="31"/>
      <c r="M14" s="32"/>
      <c r="N14" s="33">
        <f t="shared" si="0"/>
        <v>10</v>
      </c>
      <c r="O14" s="34"/>
      <c r="P14" s="35"/>
      <c r="R14" s="2"/>
    </row>
    <row r="15" spans="1:19" ht="37.5" customHeight="1">
      <c r="A15" s="36">
        <v>3</v>
      </c>
      <c r="B15" s="64">
        <v>41626</v>
      </c>
      <c r="C15" s="65" t="s">
        <v>64</v>
      </c>
      <c r="D15" s="65" t="s">
        <v>40</v>
      </c>
      <c r="E15" s="66"/>
      <c r="F15" s="66"/>
      <c r="G15" s="61"/>
      <c r="H15" s="63"/>
      <c r="I15" s="53"/>
      <c r="J15" s="53">
        <v>10</v>
      </c>
      <c r="K15" s="30"/>
      <c r="L15" s="31"/>
      <c r="M15" s="32"/>
      <c r="N15" s="33">
        <f t="shared" si="0"/>
        <v>10</v>
      </c>
      <c r="O15" s="34"/>
      <c r="P15" s="35"/>
      <c r="R15" s="2"/>
    </row>
    <row r="16" spans="1:19" ht="37.5" customHeight="1">
      <c r="A16" s="36">
        <v>4</v>
      </c>
      <c r="B16" s="64">
        <v>41626</v>
      </c>
      <c r="C16" s="65" t="s">
        <v>64</v>
      </c>
      <c r="D16" s="65" t="s">
        <v>40</v>
      </c>
      <c r="E16" s="66"/>
      <c r="F16" s="66"/>
      <c r="G16" s="61"/>
      <c r="H16" s="63"/>
      <c r="I16" s="53"/>
      <c r="J16" s="53">
        <v>9.4</v>
      </c>
      <c r="K16" s="30"/>
      <c r="L16" s="31"/>
      <c r="M16" s="32"/>
      <c r="N16" s="33">
        <f t="shared" si="0"/>
        <v>9.4</v>
      </c>
      <c r="O16" s="34"/>
      <c r="P16" s="35"/>
      <c r="R16" s="2"/>
    </row>
    <row r="17" spans="1:18" ht="37.5" customHeight="1">
      <c r="A17" s="36">
        <v>5</v>
      </c>
      <c r="B17" s="64">
        <v>41627</v>
      </c>
      <c r="C17" s="65" t="s">
        <v>64</v>
      </c>
      <c r="D17" s="65" t="s">
        <v>40</v>
      </c>
      <c r="E17" s="66"/>
      <c r="F17" s="66"/>
      <c r="G17" s="61"/>
      <c r="H17" s="63"/>
      <c r="I17" s="53"/>
      <c r="J17" s="53">
        <v>8.3000000000000007</v>
      </c>
      <c r="K17" s="30"/>
      <c r="L17" s="31"/>
      <c r="M17" s="32"/>
      <c r="N17" s="33">
        <f t="shared" si="0"/>
        <v>8.3000000000000007</v>
      </c>
      <c r="O17" s="34"/>
      <c r="P17" s="35"/>
      <c r="R17" s="2"/>
    </row>
    <row r="18" spans="1:18" ht="37.5" customHeight="1">
      <c r="A18" s="36">
        <v>6</v>
      </c>
      <c r="B18" s="64">
        <v>41631</v>
      </c>
      <c r="C18" s="65" t="s">
        <v>64</v>
      </c>
      <c r="D18" s="65" t="s">
        <v>40</v>
      </c>
      <c r="E18" s="66"/>
      <c r="F18" s="66"/>
      <c r="G18" s="61"/>
      <c r="H18" s="63"/>
      <c r="I18" s="53"/>
      <c r="J18" s="53">
        <v>10</v>
      </c>
      <c r="K18" s="30"/>
      <c r="L18" s="31"/>
      <c r="M18" s="32"/>
      <c r="N18" s="33">
        <f t="shared" si="0"/>
        <v>10</v>
      </c>
      <c r="O18" s="34"/>
      <c r="P18" s="35"/>
      <c r="R18" s="2"/>
    </row>
    <row r="19" spans="1:18" ht="37.5" customHeight="1">
      <c r="A19" s="36">
        <v>9</v>
      </c>
      <c r="B19" s="64">
        <v>41600</v>
      </c>
      <c r="C19" s="65" t="s">
        <v>64</v>
      </c>
      <c r="D19" s="65" t="s">
        <v>40</v>
      </c>
      <c r="E19" s="66"/>
      <c r="F19" s="66"/>
      <c r="G19" s="61"/>
      <c r="H19" s="63"/>
      <c r="I19" s="53"/>
      <c r="J19" s="53">
        <v>39.9</v>
      </c>
      <c r="K19" s="30"/>
      <c r="L19" s="31"/>
      <c r="M19" s="32"/>
      <c r="N19" s="33">
        <f t="shared" si="0"/>
        <v>39.9</v>
      </c>
      <c r="O19" s="34"/>
      <c r="P19" s="35"/>
      <c r="R19" s="2"/>
    </row>
    <row r="20" spans="1:18" ht="37.5" customHeight="1">
      <c r="A20" s="36">
        <v>10</v>
      </c>
      <c r="B20" s="64">
        <v>41618</v>
      </c>
      <c r="C20" s="65" t="s">
        <v>64</v>
      </c>
      <c r="D20" s="65" t="s">
        <v>60</v>
      </c>
      <c r="E20" s="66"/>
      <c r="F20" s="66"/>
      <c r="G20" s="61"/>
      <c r="H20" s="63"/>
      <c r="I20" s="53">
        <v>21</v>
      </c>
      <c r="J20" s="53"/>
      <c r="K20" s="30"/>
      <c r="L20" s="31"/>
      <c r="M20" s="32"/>
      <c r="N20" s="33">
        <f t="shared" si="0"/>
        <v>21</v>
      </c>
      <c r="O20" s="34"/>
      <c r="P20" s="35"/>
      <c r="R20" s="2"/>
    </row>
    <row r="21" spans="1:18" ht="30" customHeight="1">
      <c r="A21" s="36">
        <v>11</v>
      </c>
      <c r="B21" s="64">
        <v>41624</v>
      </c>
      <c r="C21" s="65" t="s">
        <v>64</v>
      </c>
      <c r="D21" s="65" t="s">
        <v>60</v>
      </c>
      <c r="E21" s="66"/>
      <c r="F21" s="66"/>
      <c r="G21" s="61"/>
      <c r="H21" s="63"/>
      <c r="I21" s="53">
        <v>14</v>
      </c>
      <c r="J21" s="53"/>
      <c r="K21" s="30"/>
      <c r="L21" s="31"/>
      <c r="M21" s="32"/>
      <c r="N21" s="33">
        <f t="shared" si="0"/>
        <v>14</v>
      </c>
      <c r="O21" s="34"/>
      <c r="P21" s="35"/>
      <c r="R21" s="2"/>
    </row>
    <row r="22" spans="1:18" ht="30" customHeight="1">
      <c r="A22" s="36">
        <v>12</v>
      </c>
      <c r="B22" s="64">
        <v>41621</v>
      </c>
      <c r="C22" s="65" t="s">
        <v>64</v>
      </c>
      <c r="D22" s="65" t="s">
        <v>60</v>
      </c>
      <c r="E22" s="66"/>
      <c r="F22" s="66"/>
      <c r="G22" s="61"/>
      <c r="H22" s="63"/>
      <c r="I22" s="53">
        <v>18</v>
      </c>
      <c r="J22" s="53"/>
      <c r="K22" s="30"/>
      <c r="L22" s="31"/>
      <c r="M22" s="32"/>
      <c r="N22" s="33">
        <f t="shared" si="0"/>
        <v>18</v>
      </c>
      <c r="O22" s="34"/>
      <c r="P22" s="35"/>
      <c r="R22" s="2"/>
    </row>
    <row r="23" spans="1:18" ht="30" customHeight="1">
      <c r="A23" s="36">
        <v>13</v>
      </c>
      <c r="B23" s="64">
        <v>41628</v>
      </c>
      <c r="C23" s="65" t="s">
        <v>64</v>
      </c>
      <c r="D23" s="65" t="s">
        <v>60</v>
      </c>
      <c r="E23" s="66"/>
      <c r="F23" s="66"/>
      <c r="G23" s="61"/>
      <c r="H23" s="63"/>
      <c r="I23" s="53">
        <v>13</v>
      </c>
      <c r="J23" s="53"/>
      <c r="K23" s="30"/>
      <c r="L23" s="31"/>
      <c r="M23" s="32"/>
      <c r="N23" s="33">
        <f t="shared" si="0"/>
        <v>13</v>
      </c>
      <c r="O23" s="34"/>
      <c r="P23" s="35"/>
      <c r="R23" s="2"/>
    </row>
    <row r="24" spans="1:18" ht="30" customHeight="1">
      <c r="A24" s="36">
        <v>14</v>
      </c>
      <c r="B24" s="64">
        <v>41618</v>
      </c>
      <c r="C24" s="65" t="s">
        <v>64</v>
      </c>
      <c r="D24" s="65" t="s">
        <v>60</v>
      </c>
      <c r="E24" s="66"/>
      <c r="F24" s="66"/>
      <c r="G24" s="61"/>
      <c r="H24" s="63"/>
      <c r="I24" s="53">
        <v>2.2000000000000002</v>
      </c>
      <c r="J24" s="53"/>
      <c r="K24" s="30"/>
      <c r="L24" s="31"/>
      <c r="M24" s="32"/>
      <c r="N24" s="33">
        <f t="shared" si="0"/>
        <v>2.2000000000000002</v>
      </c>
      <c r="O24" s="34"/>
      <c r="P24" s="35"/>
      <c r="R24" s="2"/>
    </row>
    <row r="25" spans="1:18" ht="30" customHeight="1">
      <c r="A25" s="36">
        <v>15</v>
      </c>
      <c r="B25" s="64">
        <v>41620</v>
      </c>
      <c r="C25" s="65" t="s">
        <v>64</v>
      </c>
      <c r="D25" s="65" t="s">
        <v>60</v>
      </c>
      <c r="E25" s="66"/>
      <c r="F25" s="66"/>
      <c r="G25" s="61"/>
      <c r="H25" s="63"/>
      <c r="I25" s="53">
        <v>2.2000000000000002</v>
      </c>
      <c r="J25" s="53"/>
      <c r="K25" s="30"/>
      <c r="L25" s="31"/>
      <c r="M25" s="32"/>
      <c r="N25" s="33">
        <f t="shared" si="0"/>
        <v>2.2000000000000002</v>
      </c>
      <c r="O25" s="34"/>
      <c r="P25" s="35"/>
      <c r="R25" s="2"/>
    </row>
    <row r="26" spans="1:18" ht="30" customHeight="1">
      <c r="A26" s="36">
        <v>16</v>
      </c>
      <c r="B26" s="64">
        <v>41625</v>
      </c>
      <c r="C26" s="65" t="s">
        <v>64</v>
      </c>
      <c r="D26" s="65" t="s">
        <v>60</v>
      </c>
      <c r="E26" s="66"/>
      <c r="F26" s="66"/>
      <c r="G26" s="61"/>
      <c r="H26" s="63"/>
      <c r="I26" s="53">
        <v>2.2000000000000002</v>
      </c>
      <c r="J26" s="53"/>
      <c r="K26" s="30"/>
      <c r="L26" s="31"/>
      <c r="M26" s="32"/>
      <c r="N26" s="33">
        <f t="shared" si="0"/>
        <v>2.2000000000000002</v>
      </c>
      <c r="O26" s="37"/>
      <c r="P26" s="35"/>
      <c r="R26" s="2"/>
    </row>
    <row r="27" spans="1:18" ht="30" customHeight="1">
      <c r="A27" s="36">
        <v>17</v>
      </c>
      <c r="B27" s="64">
        <v>41627</v>
      </c>
      <c r="C27" s="65" t="s">
        <v>64</v>
      </c>
      <c r="D27" s="65" t="s">
        <v>60</v>
      </c>
      <c r="E27" s="66"/>
      <c r="F27" s="66"/>
      <c r="G27" s="61"/>
      <c r="H27" s="63"/>
      <c r="I27" s="53">
        <v>2.2000000000000002</v>
      </c>
      <c r="J27" s="53"/>
      <c r="K27" s="30"/>
      <c r="L27" s="31"/>
      <c r="M27" s="32"/>
      <c r="N27" s="33">
        <f t="shared" si="0"/>
        <v>2.2000000000000002</v>
      </c>
      <c r="O27" s="37"/>
      <c r="P27" s="35"/>
      <c r="R27" s="2"/>
    </row>
    <row r="28" spans="1:18" ht="30" customHeight="1">
      <c r="A28" s="36">
        <v>18</v>
      </c>
      <c r="B28" s="64">
        <v>41612</v>
      </c>
      <c r="C28" s="29" t="s">
        <v>47</v>
      </c>
      <c r="D28" s="65" t="s">
        <v>48</v>
      </c>
      <c r="E28" s="66"/>
      <c r="F28" s="66"/>
      <c r="G28" s="61"/>
      <c r="H28" s="63"/>
      <c r="I28" s="53"/>
      <c r="J28" s="53"/>
      <c r="K28" s="30"/>
      <c r="L28" s="31"/>
      <c r="M28" s="32">
        <v>593.14</v>
      </c>
      <c r="N28" s="33">
        <f t="shared" si="0"/>
        <v>593.14</v>
      </c>
      <c r="O28" s="37">
        <v>593.14</v>
      </c>
      <c r="P28" s="35"/>
      <c r="R28" s="2"/>
    </row>
    <row r="29" spans="1:18" ht="30" customHeight="1">
      <c r="A29" s="36">
        <v>19</v>
      </c>
      <c r="B29" s="28">
        <v>41605</v>
      </c>
      <c r="C29" s="29" t="s">
        <v>47</v>
      </c>
      <c r="D29" s="65" t="s">
        <v>48</v>
      </c>
      <c r="E29" s="66"/>
      <c r="F29" s="66"/>
      <c r="G29" s="61"/>
      <c r="H29" s="63"/>
      <c r="I29" s="53"/>
      <c r="J29" s="53"/>
      <c r="K29" s="30"/>
      <c r="L29" s="31"/>
      <c r="M29" s="31">
        <v>24.5</v>
      </c>
      <c r="N29" s="33">
        <f t="shared" si="0"/>
        <v>24.5</v>
      </c>
      <c r="O29" s="37">
        <v>24.5</v>
      </c>
      <c r="P29" s="35"/>
      <c r="R29" s="2"/>
    </row>
    <row r="30" spans="1:18" ht="30" customHeight="1">
      <c r="A30" s="36">
        <v>20</v>
      </c>
      <c r="B30" s="28">
        <v>41628</v>
      </c>
      <c r="C30" s="65" t="s">
        <v>64</v>
      </c>
      <c r="D30" s="65" t="s">
        <v>48</v>
      </c>
      <c r="E30" s="66"/>
      <c r="F30" s="66"/>
      <c r="G30" s="62"/>
      <c r="H30" s="63"/>
      <c r="I30" s="53"/>
      <c r="J30" s="53"/>
      <c r="K30" s="30"/>
      <c r="L30" s="31"/>
      <c r="M30" s="31">
        <v>7</v>
      </c>
      <c r="N30" s="33">
        <f t="shared" ref="N30:N33" si="1">SUM(H30:M30)</f>
        <v>7</v>
      </c>
      <c r="O30" s="37"/>
      <c r="P30" s="35"/>
      <c r="R30" s="2"/>
    </row>
    <row r="31" spans="1:18" ht="30" customHeight="1">
      <c r="A31" s="36">
        <v>21</v>
      </c>
      <c r="B31" s="28">
        <v>41613</v>
      </c>
      <c r="C31" s="29" t="s">
        <v>47</v>
      </c>
      <c r="D31" s="65" t="s">
        <v>61</v>
      </c>
      <c r="E31" s="66"/>
      <c r="F31" s="66"/>
      <c r="G31" s="62"/>
      <c r="H31" s="63"/>
      <c r="I31" s="53"/>
      <c r="J31" s="53"/>
      <c r="K31" s="30"/>
      <c r="L31" s="31">
        <v>202.2</v>
      </c>
      <c r="M31" s="31"/>
      <c r="N31" s="33">
        <f t="shared" si="1"/>
        <v>202.2</v>
      </c>
      <c r="O31" s="37">
        <v>202.2</v>
      </c>
      <c r="P31" s="35"/>
      <c r="R31" s="2"/>
    </row>
    <row r="32" spans="1:18" ht="30" customHeight="1">
      <c r="A32" s="36">
        <v>22</v>
      </c>
      <c r="B32" s="28">
        <v>41631</v>
      </c>
      <c r="C32" s="65" t="s">
        <v>64</v>
      </c>
      <c r="D32" s="65" t="s">
        <v>62</v>
      </c>
      <c r="E32" s="66"/>
      <c r="F32" s="66"/>
      <c r="G32" s="62"/>
      <c r="H32" s="63"/>
      <c r="I32" s="53"/>
      <c r="J32" s="53"/>
      <c r="K32" s="30">
        <v>17.98</v>
      </c>
      <c r="L32" s="31"/>
      <c r="M32" s="31"/>
      <c r="N32" s="33">
        <f t="shared" si="1"/>
        <v>17.98</v>
      </c>
      <c r="O32" s="37">
        <v>17.98</v>
      </c>
      <c r="P32" s="35"/>
      <c r="R32" s="2"/>
    </row>
    <row r="33" spans="1:18" ht="30" customHeight="1">
      <c r="A33" s="36">
        <v>23</v>
      </c>
      <c r="B33" s="28">
        <v>41600</v>
      </c>
      <c r="C33" s="65" t="s">
        <v>47</v>
      </c>
      <c r="D33" s="65" t="s">
        <v>63</v>
      </c>
      <c r="E33" s="66"/>
      <c r="F33" s="66"/>
      <c r="G33" s="62"/>
      <c r="H33" s="63"/>
      <c r="I33" s="53"/>
      <c r="J33" s="53"/>
      <c r="K33" s="30"/>
      <c r="L33" s="31"/>
      <c r="M33" s="31"/>
      <c r="N33" s="33">
        <f t="shared" si="1"/>
        <v>0</v>
      </c>
      <c r="O33" s="37">
        <v>150</v>
      </c>
      <c r="P33" s="35"/>
      <c r="R33" s="2"/>
    </row>
    <row r="34" spans="1:18" ht="30" customHeight="1">
      <c r="A34" s="36">
        <v>24</v>
      </c>
      <c r="B34" s="28">
        <v>41609</v>
      </c>
      <c r="C34" s="29" t="s">
        <v>50</v>
      </c>
      <c r="D34" s="65" t="s">
        <v>46</v>
      </c>
      <c r="E34" s="66"/>
      <c r="F34" s="66"/>
      <c r="G34" s="62"/>
      <c r="H34" s="63"/>
      <c r="I34" s="53"/>
      <c r="J34" s="53">
        <v>11</v>
      </c>
      <c r="K34" s="30"/>
      <c r="L34" s="31"/>
      <c r="M34" s="31"/>
      <c r="N34" s="33">
        <f t="shared" ref="N34:N40" si="2">SUM(H34:M34)</f>
        <v>11</v>
      </c>
      <c r="O34" s="37">
        <v>11</v>
      </c>
      <c r="P34" s="35"/>
      <c r="R34" s="2"/>
    </row>
    <row r="35" spans="1:18" ht="30" customHeight="1">
      <c r="A35" s="36">
        <v>25</v>
      </c>
      <c r="B35" s="28">
        <v>41611</v>
      </c>
      <c r="C35" s="29" t="s">
        <v>50</v>
      </c>
      <c r="D35" s="65" t="s">
        <v>65</v>
      </c>
      <c r="E35" s="66"/>
      <c r="F35" s="66"/>
      <c r="G35" s="62"/>
      <c r="H35" s="63"/>
      <c r="I35" s="53"/>
      <c r="J35" s="53"/>
      <c r="K35" s="30">
        <v>11.5</v>
      </c>
      <c r="L35" s="31"/>
      <c r="M35" s="31"/>
      <c r="N35" s="33">
        <f t="shared" si="2"/>
        <v>11.5</v>
      </c>
      <c r="O35" s="37">
        <v>11.5</v>
      </c>
      <c r="P35" s="35"/>
      <c r="R35" s="2"/>
    </row>
    <row r="36" spans="1:18" ht="30" customHeight="1">
      <c r="A36" s="36">
        <v>26</v>
      </c>
      <c r="B36" s="28">
        <v>41611</v>
      </c>
      <c r="C36" s="29" t="s">
        <v>50</v>
      </c>
      <c r="D36" s="65" t="s">
        <v>65</v>
      </c>
      <c r="E36" s="66"/>
      <c r="F36" s="66"/>
      <c r="G36" s="62"/>
      <c r="H36" s="63"/>
      <c r="I36" s="53"/>
      <c r="J36" s="53"/>
      <c r="K36" s="30">
        <v>11.5</v>
      </c>
      <c r="L36" s="31"/>
      <c r="M36" s="31"/>
      <c r="N36" s="33">
        <f t="shared" si="2"/>
        <v>11.5</v>
      </c>
      <c r="O36" s="37">
        <v>11.5</v>
      </c>
      <c r="P36" s="35"/>
      <c r="R36" s="2"/>
    </row>
    <row r="37" spans="1:18" ht="30" customHeight="1">
      <c r="A37" s="36">
        <v>27</v>
      </c>
      <c r="B37" s="28"/>
      <c r="C37" s="29"/>
      <c r="D37" s="65"/>
      <c r="E37" s="66"/>
      <c r="F37" s="66"/>
      <c r="G37" s="62"/>
      <c r="H37" s="63"/>
      <c r="I37" s="53"/>
      <c r="J37" s="53"/>
      <c r="K37" s="30"/>
      <c r="L37" s="31"/>
      <c r="M37" s="31"/>
      <c r="N37" s="33">
        <f t="shared" si="2"/>
        <v>0</v>
      </c>
      <c r="O37" s="37"/>
      <c r="P37" s="35"/>
      <c r="R37" s="2"/>
    </row>
    <row r="38" spans="1:18" ht="30" customHeight="1">
      <c r="A38" s="36">
        <v>28</v>
      </c>
      <c r="B38" s="28"/>
      <c r="C38" s="29"/>
      <c r="D38" s="65"/>
      <c r="E38" s="66"/>
      <c r="F38" s="66"/>
      <c r="G38" s="62"/>
      <c r="H38" s="63"/>
      <c r="I38" s="53"/>
      <c r="J38" s="53"/>
      <c r="K38" s="30"/>
      <c r="L38" s="31"/>
      <c r="M38" s="31"/>
      <c r="N38" s="33">
        <f t="shared" si="2"/>
        <v>0</v>
      </c>
      <c r="O38" s="37"/>
      <c r="P38" s="35"/>
      <c r="R38" s="2"/>
    </row>
    <row r="39" spans="1:18" ht="30" customHeight="1">
      <c r="A39" s="36">
        <v>29</v>
      </c>
      <c r="B39" s="28"/>
      <c r="C39" s="29"/>
      <c r="D39" s="65"/>
      <c r="E39" s="66"/>
      <c r="F39" s="66"/>
      <c r="G39" s="62"/>
      <c r="H39" s="63"/>
      <c r="I39" s="53"/>
      <c r="J39" s="53"/>
      <c r="K39" s="30"/>
      <c r="L39" s="31"/>
      <c r="M39" s="31"/>
      <c r="N39" s="33">
        <f t="shared" si="2"/>
        <v>0</v>
      </c>
      <c r="O39" s="37"/>
      <c r="P39" s="35"/>
      <c r="R39" s="2"/>
    </row>
    <row r="40" spans="1:18" ht="30" customHeight="1">
      <c r="A40" s="36">
        <v>30</v>
      </c>
      <c r="B40" s="28"/>
      <c r="C40" s="29"/>
      <c r="D40" s="65"/>
      <c r="E40" s="66"/>
      <c r="F40" s="66"/>
      <c r="G40" s="62"/>
      <c r="H40" s="63"/>
      <c r="I40" s="53"/>
      <c r="J40" s="53"/>
      <c r="K40" s="30"/>
      <c r="L40" s="31"/>
      <c r="M40" s="31"/>
      <c r="N40" s="33">
        <f t="shared" si="2"/>
        <v>0</v>
      </c>
      <c r="O40" s="37"/>
      <c r="P40" s="35"/>
      <c r="R40" s="2"/>
    </row>
    <row r="41" spans="1:18" ht="30" customHeight="1">
      <c r="A41" s="36">
        <v>31</v>
      </c>
      <c r="B41" s="28"/>
      <c r="C41" s="29"/>
      <c r="D41" s="65"/>
      <c r="E41" s="66"/>
      <c r="F41" s="66"/>
      <c r="G41" s="62"/>
      <c r="H41" s="63"/>
      <c r="I41" s="53"/>
      <c r="J41" s="53"/>
      <c r="K41" s="30"/>
      <c r="L41" s="31"/>
      <c r="M41" s="31"/>
      <c r="N41" s="33">
        <f t="shared" ref="N41:N43" si="3">SUM(H41:M41)</f>
        <v>0</v>
      </c>
      <c r="O41" s="37"/>
      <c r="P41" s="35"/>
      <c r="R41" s="2"/>
    </row>
    <row r="42" spans="1:18" ht="30" customHeight="1">
      <c r="A42" s="36">
        <v>32</v>
      </c>
      <c r="B42" s="28"/>
      <c r="C42" s="29"/>
      <c r="D42" s="65"/>
      <c r="E42" s="66"/>
      <c r="F42" s="66"/>
      <c r="G42" s="62"/>
      <c r="H42" s="63"/>
      <c r="I42" s="53"/>
      <c r="J42" s="53"/>
      <c r="K42" s="30"/>
      <c r="L42" s="31"/>
      <c r="M42" s="31"/>
      <c r="N42" s="33">
        <f t="shared" si="3"/>
        <v>0</v>
      </c>
      <c r="O42" s="37"/>
      <c r="P42" s="35"/>
      <c r="R42" s="2"/>
    </row>
    <row r="43" spans="1:18" ht="30" customHeight="1">
      <c r="A43" s="36">
        <v>33</v>
      </c>
      <c r="B43" s="28"/>
      <c r="C43" s="29"/>
      <c r="D43" s="65"/>
      <c r="E43" s="66"/>
      <c r="F43" s="66"/>
      <c r="G43" s="62"/>
      <c r="H43" s="63"/>
      <c r="I43" s="53"/>
      <c r="J43" s="53"/>
      <c r="K43" s="30"/>
      <c r="L43" s="31"/>
      <c r="M43" s="31"/>
      <c r="N43" s="33">
        <f t="shared" si="3"/>
        <v>0</v>
      </c>
      <c r="O43" s="37"/>
      <c r="P43" s="35"/>
      <c r="R43" s="2"/>
    </row>
    <row r="44" spans="1:18" ht="30" customHeight="1">
      <c r="A44" s="36">
        <v>34</v>
      </c>
      <c r="B44" s="28"/>
      <c r="C44" s="29"/>
      <c r="D44" s="65"/>
      <c r="E44" s="66"/>
      <c r="F44" s="66"/>
      <c r="G44" s="62"/>
      <c r="H44" s="63"/>
      <c r="I44" s="53"/>
      <c r="J44" s="53"/>
      <c r="K44" s="30"/>
      <c r="L44" s="31"/>
      <c r="M44" s="31"/>
      <c r="N44" s="33"/>
      <c r="O44" s="37"/>
      <c r="P44" s="35"/>
      <c r="R44" s="2"/>
    </row>
    <row r="45" spans="1:18" ht="30" customHeight="1">
      <c r="A45" s="36">
        <v>35</v>
      </c>
      <c r="B45" s="28"/>
      <c r="C45" s="29"/>
      <c r="D45" s="65"/>
      <c r="E45" s="66"/>
      <c r="F45" s="66"/>
      <c r="G45" s="62"/>
      <c r="H45" s="63"/>
      <c r="I45" s="53"/>
      <c r="J45" s="53"/>
      <c r="K45" s="30"/>
      <c r="L45" s="31"/>
      <c r="M45" s="31"/>
      <c r="N45" s="33"/>
      <c r="O45" s="37"/>
      <c r="P45" s="35"/>
      <c r="R45" s="2"/>
    </row>
    <row r="46" spans="1:18" ht="30" customHeight="1">
      <c r="A46" s="36">
        <v>36</v>
      </c>
      <c r="B46" s="28"/>
      <c r="C46" s="29"/>
      <c r="D46" s="65"/>
      <c r="E46" s="66"/>
      <c r="F46" s="66"/>
      <c r="G46" s="62"/>
      <c r="H46" s="63"/>
      <c r="I46" s="53"/>
      <c r="J46" s="53"/>
      <c r="K46" s="30"/>
      <c r="L46" s="31"/>
      <c r="M46" s="31"/>
      <c r="N46" s="33"/>
      <c r="O46" s="37"/>
      <c r="P46" s="35"/>
      <c r="R46" s="2"/>
    </row>
    <row r="47" spans="1:18" ht="30" customHeight="1">
      <c r="A47" s="36">
        <v>37</v>
      </c>
      <c r="B47" s="28"/>
      <c r="C47" s="29"/>
      <c r="D47" s="65"/>
      <c r="E47" s="66"/>
      <c r="F47" s="66"/>
      <c r="G47" s="62"/>
      <c r="H47" s="63"/>
      <c r="I47" s="53"/>
      <c r="J47" s="53"/>
      <c r="K47" s="30"/>
      <c r="L47" s="31"/>
      <c r="M47" s="31"/>
      <c r="N47" s="33"/>
      <c r="O47" s="37"/>
      <c r="P47" s="35"/>
      <c r="R47" s="2"/>
    </row>
    <row r="48" spans="1:18" ht="30" customHeight="1">
      <c r="A48" s="36">
        <v>38</v>
      </c>
      <c r="B48" s="28"/>
      <c r="C48" s="29"/>
      <c r="D48" s="65"/>
      <c r="E48" s="66"/>
      <c r="F48" s="66"/>
      <c r="G48" s="62"/>
      <c r="H48" s="63"/>
      <c r="I48" s="53"/>
      <c r="J48" s="53"/>
      <c r="K48" s="30"/>
      <c r="L48" s="31"/>
      <c r="M48" s="31"/>
      <c r="N48" s="33"/>
      <c r="O48" s="37"/>
      <c r="P48" s="35" t="str">
        <f t="shared" ref="P48:P49" si="4">IF($F48="Milano","X","")</f>
        <v/>
      </c>
      <c r="R48" s="2"/>
    </row>
    <row r="49" spans="1:18" ht="30" customHeight="1">
      <c r="A49" s="36">
        <v>39</v>
      </c>
      <c r="B49" s="28"/>
      <c r="C49" s="29"/>
      <c r="D49" s="65"/>
      <c r="E49" s="66"/>
      <c r="F49" s="66"/>
      <c r="G49" s="62"/>
      <c r="H49" s="63"/>
      <c r="I49" s="53"/>
      <c r="J49" s="53"/>
      <c r="K49" s="30"/>
      <c r="L49" s="31"/>
      <c r="M49" s="31"/>
      <c r="N49" s="33"/>
      <c r="O49" s="37"/>
      <c r="P49" s="35" t="str">
        <f t="shared" si="4"/>
        <v/>
      </c>
      <c r="R49" s="2"/>
    </row>
    <row r="50" spans="1:18" ht="46.5" customHeight="1">
      <c r="A50" s="74"/>
      <c r="B50" s="67"/>
      <c r="C50" s="68"/>
      <c r="D50" s="73"/>
      <c r="E50" s="73"/>
      <c r="F50" s="73"/>
      <c r="G50" s="69"/>
      <c r="H50" s="70"/>
      <c r="I50" s="70"/>
      <c r="J50" s="70"/>
      <c r="K50" s="71"/>
      <c r="L50" s="71"/>
      <c r="M50" s="71"/>
      <c r="N50" s="77"/>
      <c r="O50" s="78"/>
      <c r="P50" s="72"/>
      <c r="R50" s="2"/>
    </row>
    <row r="51" spans="1:18" ht="46.5" customHeight="1">
      <c r="A51" s="74"/>
      <c r="B51" s="55"/>
      <c r="C51" s="56"/>
      <c r="D51" s="56"/>
      <c r="E51" s="56"/>
      <c r="F51" s="56"/>
      <c r="G51" s="57"/>
      <c r="H51" s="58"/>
      <c r="I51" s="58"/>
      <c r="J51" s="58"/>
      <c r="K51" s="59"/>
      <c r="L51" s="59"/>
      <c r="M51" s="59"/>
      <c r="N51" s="75"/>
      <c r="O51" s="76"/>
      <c r="P51" s="60"/>
      <c r="R51" s="2"/>
    </row>
    <row r="52" spans="1:18">
      <c r="A52" s="45"/>
      <c r="B52" s="54" t="s">
        <v>36</v>
      </c>
      <c r="C52" s="54"/>
      <c r="D52" s="54"/>
      <c r="E52" s="46"/>
      <c r="F52" s="46"/>
      <c r="G52" s="54" t="s">
        <v>38</v>
      </c>
      <c r="H52" s="54"/>
      <c r="I52" s="54"/>
      <c r="J52" s="46"/>
      <c r="K52" s="46"/>
      <c r="L52" s="54" t="s">
        <v>37</v>
      </c>
      <c r="M52" s="54"/>
      <c r="N52" s="54"/>
      <c r="O52" s="46"/>
      <c r="P52" s="60"/>
      <c r="Q52" s="60"/>
      <c r="R52" s="2"/>
    </row>
    <row r="53" spans="1:18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60"/>
      <c r="Q53" s="60"/>
      <c r="R53" s="60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2">
    <dataValidation type="textLength" operator="greaterThan" allowBlank="1" showErrorMessage="1" sqref="F51">
      <formula1>1</formula1>
      <formula2>0</formula2>
    </dataValidation>
    <dataValidation type="decimal" operator="greaterThanOrEqual" allowBlank="1" showErrorMessage="1" errorTitle="Valore" error="Inserire un numero maggiore o uguale a 0 (zero)!" sqref="L27:M51 K28:K51 H27:J51">
      <formula1>0</formula1>
      <formula2>0</formula2>
    </dataValidation>
    <dataValidation type="textLength" operator="greaterThan" sqref="G30:G51">
      <formula1>1</formula1>
      <formula2>0</formula2>
    </dataValidation>
    <dataValidation type="date" operator="greaterThanOrEqual" showErrorMessage="1" errorTitle="Data" error="Inserire una data superiore al 1/11/2000" sqref="B27:B28">
      <formula1>36831</formula1>
      <formula2>0</formula2>
    </dataValidation>
    <dataValidation type="whole" operator="greaterThanOrEqual" allowBlank="1" showErrorMessage="1" errorTitle="Valore" error="Inserire un numero maggiore o uguale a 0 (zero)!" sqref="N11:N51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:G26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27 C30 C32:C33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7" firstPageNumber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60" zoomScaleNormal="60" workbookViewId="0">
      <selection activeCell="D6" sqref="D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0" t="s">
        <v>0</v>
      </c>
      <c r="C1" s="140"/>
      <c r="D1" s="141" t="s">
        <v>39</v>
      </c>
      <c r="E1" s="141"/>
      <c r="F1" s="39" t="s">
        <v>53</v>
      </c>
      <c r="G1" s="38" t="s">
        <v>55</v>
      </c>
      <c r="L1" s="8" t="s">
        <v>29</v>
      </c>
      <c r="M1" s="3">
        <f>+P1-N7</f>
        <v>0</v>
      </c>
      <c r="N1" s="5" t="s">
        <v>1</v>
      </c>
      <c r="O1" s="6"/>
      <c r="P1" s="110">
        <f>SUM(H7:M7)</f>
        <v>70</v>
      </c>
      <c r="Q1" s="3" t="s">
        <v>27</v>
      </c>
      <c r="R1" s="114">
        <f>SUM(R11:R15,R17:R18)</f>
        <v>16.02</v>
      </c>
    </row>
    <row r="2" spans="1:18" s="8" customFormat="1" ht="57.75" customHeight="1">
      <c r="A2" s="4"/>
      <c r="B2" s="142" t="s">
        <v>2</v>
      </c>
      <c r="C2" s="142"/>
      <c r="D2" s="141"/>
      <c r="E2" s="141"/>
      <c r="F2" s="9"/>
      <c r="G2" s="9"/>
      <c r="N2" s="10" t="s">
        <v>3</v>
      </c>
      <c r="O2" s="11"/>
      <c r="P2" s="111">
        <v>0</v>
      </c>
      <c r="Q2" s="3" t="s">
        <v>26</v>
      </c>
      <c r="R2" s="114"/>
    </row>
    <row r="3" spans="1:18" s="8" customFormat="1" ht="35.25" customHeight="1">
      <c r="A3" s="4"/>
      <c r="B3" s="142" t="s">
        <v>25</v>
      </c>
      <c r="C3" s="142"/>
      <c r="D3" s="141" t="s">
        <v>27</v>
      </c>
      <c r="E3" s="141"/>
      <c r="N3" s="10" t="s">
        <v>4</v>
      </c>
      <c r="O3" s="11"/>
      <c r="P3" s="111">
        <f>+O7</f>
        <v>70</v>
      </c>
      <c r="Q3" s="13"/>
      <c r="R3" s="114">
        <f>SUM(R11:R13)</f>
        <v>16.02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12"/>
      <c r="Q4" s="13"/>
      <c r="R4" s="114"/>
    </row>
    <row r="5" spans="1:18" s="8" customFormat="1" ht="43.5" customHeight="1" thickTop="1" thickBot="1">
      <c r="A5" s="4"/>
      <c r="B5" s="19" t="s">
        <v>6</v>
      </c>
      <c r="C5" s="20"/>
      <c r="D5" s="44">
        <v>2</v>
      </c>
      <c r="E5" s="14"/>
      <c r="F5" s="10" t="s">
        <v>7</v>
      </c>
      <c r="G5" s="79">
        <v>1.1100000000000001</v>
      </c>
      <c r="N5" s="145" t="s">
        <v>8</v>
      </c>
      <c r="O5" s="145"/>
      <c r="P5" s="113">
        <f>P1-P2-P3-P4</f>
        <v>0</v>
      </c>
      <c r="Q5" s="13"/>
      <c r="R5" s="114">
        <f>R1-R3</f>
        <v>0</v>
      </c>
    </row>
    <row r="6" spans="1:18" s="8" customFormat="1" ht="43.5" customHeight="1" thickTop="1" thickBot="1">
      <c r="A6" s="4"/>
      <c r="B6" s="80" t="s">
        <v>56</v>
      </c>
      <c r="C6" s="80"/>
      <c r="D6" s="14"/>
      <c r="E6" s="14"/>
      <c r="F6" s="10" t="s">
        <v>10</v>
      </c>
      <c r="G6" s="81">
        <v>11.11</v>
      </c>
      <c r="Q6" s="13"/>
    </row>
    <row r="7" spans="1:18" s="8" customFormat="1" ht="27" customHeight="1" thickTop="1" thickBot="1">
      <c r="A7" s="157" t="s">
        <v>41</v>
      </c>
      <c r="B7" s="158"/>
      <c r="C7" s="159"/>
      <c r="D7" s="160" t="s">
        <v>11</v>
      </c>
      <c r="E7" s="161"/>
      <c r="F7" s="161"/>
      <c r="G7" s="82">
        <f t="shared" ref="G7:O7" si="0">SUM(G11:G38)</f>
        <v>0</v>
      </c>
      <c r="H7" s="83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0</v>
      </c>
      <c r="M7" s="85">
        <f t="shared" si="0"/>
        <v>70</v>
      </c>
      <c r="N7" s="86">
        <f t="shared" si="0"/>
        <v>70</v>
      </c>
      <c r="O7" s="87">
        <f t="shared" si="0"/>
        <v>70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62" t="s">
        <v>24</v>
      </c>
      <c r="E8" s="129" t="s">
        <v>42</v>
      </c>
      <c r="F8" s="164" t="s">
        <v>43</v>
      </c>
      <c r="G8" s="165" t="s">
        <v>15</v>
      </c>
      <c r="H8" s="167" t="s">
        <v>16</v>
      </c>
      <c r="I8" s="139" t="s">
        <v>33</v>
      </c>
      <c r="J8" s="138" t="s">
        <v>35</v>
      </c>
      <c r="K8" s="138" t="s">
        <v>34</v>
      </c>
      <c r="L8" s="168" t="s">
        <v>44</v>
      </c>
      <c r="M8" s="169"/>
      <c r="N8" s="125" t="s">
        <v>17</v>
      </c>
      <c r="O8" s="137" t="s">
        <v>18</v>
      </c>
      <c r="P8" s="123" t="s">
        <v>19</v>
      </c>
      <c r="Q8" s="2"/>
      <c r="R8" s="152" t="s">
        <v>45</v>
      </c>
    </row>
    <row r="9" spans="1:18" ht="36" customHeight="1" thickTop="1" thickBot="1">
      <c r="A9" s="127"/>
      <c r="B9" s="129" t="s">
        <v>12</v>
      </c>
      <c r="C9" s="129"/>
      <c r="D9" s="163"/>
      <c r="E9" s="129"/>
      <c r="F9" s="164"/>
      <c r="G9" s="166"/>
      <c r="H9" s="167" t="s">
        <v>33</v>
      </c>
      <c r="I9" s="139" t="s">
        <v>33</v>
      </c>
      <c r="J9" s="139"/>
      <c r="K9" s="139" t="s">
        <v>32</v>
      </c>
      <c r="L9" s="150" t="s">
        <v>22</v>
      </c>
      <c r="M9" s="156" t="s">
        <v>23</v>
      </c>
      <c r="N9" s="125"/>
      <c r="O9" s="137"/>
      <c r="P9" s="123"/>
      <c r="Q9" s="2"/>
      <c r="R9" s="153"/>
    </row>
    <row r="10" spans="1:18" ht="37.5" customHeight="1" thickTop="1" thickBot="1">
      <c r="A10" s="127"/>
      <c r="B10" s="129"/>
      <c r="C10" s="129"/>
      <c r="D10" s="163"/>
      <c r="E10" s="129"/>
      <c r="F10" s="164"/>
      <c r="G10" s="88" t="s">
        <v>20</v>
      </c>
      <c r="H10" s="167"/>
      <c r="I10" s="139"/>
      <c r="J10" s="139"/>
      <c r="K10" s="139"/>
      <c r="L10" s="155"/>
      <c r="M10" s="144"/>
      <c r="N10" s="125"/>
      <c r="O10" s="137"/>
      <c r="P10" s="123"/>
      <c r="Q10" s="2"/>
      <c r="R10" s="154"/>
    </row>
    <row r="11" spans="1:18" ht="30" customHeight="1" thickTop="1">
      <c r="A11" s="27">
        <v>1</v>
      </c>
      <c r="B11" s="89">
        <v>41610</v>
      </c>
      <c r="C11" s="29" t="s">
        <v>50</v>
      </c>
      <c r="D11" s="90" t="s">
        <v>46</v>
      </c>
      <c r="E11" s="90" t="s">
        <v>57</v>
      </c>
      <c r="F11" s="91" t="s">
        <v>58</v>
      </c>
      <c r="G11" s="92"/>
      <c r="H11" s="93"/>
      <c r="I11" s="30"/>
      <c r="J11" s="31"/>
      <c r="K11" s="94"/>
      <c r="L11" s="94"/>
      <c r="M11" s="95">
        <v>35</v>
      </c>
      <c r="N11" s="33">
        <f>SUM(H11:M11)</f>
        <v>35</v>
      </c>
      <c r="O11" s="34">
        <v>35</v>
      </c>
      <c r="P11" s="35"/>
      <c r="Q11" s="2"/>
      <c r="R11" s="116">
        <v>8.02</v>
      </c>
    </row>
    <row r="12" spans="1:18" ht="31.5" customHeight="1">
      <c r="A12" s="36">
        <v>2</v>
      </c>
      <c r="B12" s="89">
        <v>41613</v>
      </c>
      <c r="C12" s="96" t="s">
        <v>50</v>
      </c>
      <c r="D12" s="115" t="s">
        <v>46</v>
      </c>
      <c r="E12" s="90" t="s">
        <v>57</v>
      </c>
      <c r="F12" s="91" t="s">
        <v>58</v>
      </c>
      <c r="G12" s="97"/>
      <c r="H12" s="93"/>
      <c r="I12" s="30"/>
      <c r="J12" s="31"/>
      <c r="K12" s="94"/>
      <c r="L12" s="32"/>
      <c r="M12" s="95">
        <v>35</v>
      </c>
      <c r="N12" s="33">
        <f>SUM(H12:M12)</f>
        <v>35</v>
      </c>
      <c r="O12" s="37">
        <v>35</v>
      </c>
      <c r="P12" s="35"/>
      <c r="Q12" s="2"/>
      <c r="R12" s="116">
        <v>8</v>
      </c>
    </row>
    <row r="13" spans="1:18" ht="30" customHeight="1">
      <c r="A13" s="36">
        <v>3</v>
      </c>
      <c r="B13" s="28"/>
      <c r="C13" s="29"/>
      <c r="D13" s="90"/>
      <c r="E13" s="90"/>
      <c r="F13" s="91"/>
      <c r="G13" s="97"/>
      <c r="H13" s="93"/>
      <c r="I13" s="30"/>
      <c r="J13" s="31"/>
      <c r="K13" s="94"/>
      <c r="L13" s="32"/>
      <c r="M13" s="95"/>
      <c r="N13" s="33">
        <f t="shared" ref="N13:N26" si="1">SUM(H13:M13)</f>
        <v>0</v>
      </c>
      <c r="O13" s="37"/>
      <c r="P13" s="35"/>
      <c r="Q13" s="2"/>
      <c r="R13" s="117"/>
    </row>
    <row r="14" spans="1:18" ht="30" customHeight="1">
      <c r="A14" s="36">
        <v>4</v>
      </c>
      <c r="B14" s="28"/>
      <c r="C14" s="29"/>
      <c r="D14" s="90"/>
      <c r="E14" s="90"/>
      <c r="F14" s="91"/>
      <c r="G14" s="97"/>
      <c r="H14" s="93"/>
      <c r="I14" s="30"/>
      <c r="J14" s="31"/>
      <c r="K14" s="94"/>
      <c r="L14" s="32"/>
      <c r="M14" s="95"/>
      <c r="N14" s="33">
        <f t="shared" si="1"/>
        <v>0</v>
      </c>
      <c r="O14" s="37"/>
      <c r="P14" s="35"/>
      <c r="Q14" s="2"/>
      <c r="R14" s="117"/>
    </row>
    <row r="15" spans="1:18" ht="30" customHeight="1">
      <c r="A15" s="36">
        <v>5</v>
      </c>
      <c r="B15" s="28"/>
      <c r="C15" s="29"/>
      <c r="D15" s="90"/>
      <c r="E15" s="90"/>
      <c r="F15" s="91"/>
      <c r="G15" s="97"/>
      <c r="H15" s="93"/>
      <c r="I15" s="30"/>
      <c r="J15" s="31"/>
      <c r="K15" s="94"/>
      <c r="L15" s="32"/>
      <c r="M15" s="95"/>
      <c r="N15" s="33">
        <f t="shared" si="1"/>
        <v>0</v>
      </c>
      <c r="O15" s="37"/>
      <c r="P15" s="35" t="str">
        <f t="shared" ref="P15:P38" si="2">IF(F15="Milano","X","")</f>
        <v/>
      </c>
      <c r="Q15" s="2"/>
      <c r="R15" s="118"/>
    </row>
    <row r="16" spans="1:18" ht="30" customHeight="1">
      <c r="A16" s="36">
        <v>6</v>
      </c>
      <c r="B16" s="28"/>
      <c r="C16" s="29"/>
      <c r="D16" s="90"/>
      <c r="E16" s="90"/>
      <c r="F16" s="91"/>
      <c r="G16" s="97"/>
      <c r="H16" s="93"/>
      <c r="I16" s="30"/>
      <c r="J16" s="31"/>
      <c r="K16" s="94"/>
      <c r="L16" s="32"/>
      <c r="M16" s="95"/>
      <c r="N16" s="33">
        <f t="shared" si="1"/>
        <v>0</v>
      </c>
      <c r="O16" s="37"/>
      <c r="P16" s="35" t="str">
        <f t="shared" si="2"/>
        <v/>
      </c>
      <c r="Q16" s="2"/>
      <c r="R16" s="117"/>
    </row>
    <row r="17" spans="1:18" ht="30" customHeight="1">
      <c r="A17" s="36">
        <v>7</v>
      </c>
      <c r="B17" s="28"/>
      <c r="C17" s="29"/>
      <c r="D17" s="65"/>
      <c r="E17" s="66"/>
      <c r="F17" s="66"/>
      <c r="G17" s="62"/>
      <c r="H17" s="63"/>
      <c r="I17" s="53"/>
      <c r="J17" s="53"/>
      <c r="K17" s="30"/>
      <c r="L17" s="31"/>
      <c r="M17" s="31"/>
      <c r="N17" s="33">
        <f t="shared" ref="N17:N18" si="3">SUM(H17:M17)</f>
        <v>0</v>
      </c>
      <c r="O17" s="37"/>
      <c r="P17" s="35" t="str">
        <f t="shared" si="2"/>
        <v/>
      </c>
      <c r="Q17" s="2"/>
      <c r="R17" s="117"/>
    </row>
    <row r="18" spans="1:18" ht="30" customHeight="1">
      <c r="A18" s="36">
        <v>8</v>
      </c>
      <c r="B18" s="28"/>
      <c r="C18" s="29"/>
      <c r="D18" s="65"/>
      <c r="E18" s="66"/>
      <c r="F18" s="66"/>
      <c r="G18" s="62"/>
      <c r="H18" s="63"/>
      <c r="I18" s="53"/>
      <c r="J18" s="53"/>
      <c r="K18" s="30"/>
      <c r="L18" s="31"/>
      <c r="M18" s="31"/>
      <c r="N18" s="33">
        <f t="shared" si="3"/>
        <v>0</v>
      </c>
      <c r="O18" s="37"/>
      <c r="P18" s="35" t="str">
        <f t="shared" si="2"/>
        <v/>
      </c>
      <c r="Q18" s="2"/>
      <c r="R18" s="117"/>
    </row>
    <row r="19" spans="1:18" ht="30" customHeight="1">
      <c r="A19" s="36">
        <v>9</v>
      </c>
      <c r="B19" s="28"/>
      <c r="C19" s="96"/>
      <c r="D19" s="90"/>
      <c r="E19" s="90"/>
      <c r="F19" s="100"/>
      <c r="G19" s="97"/>
      <c r="H19" s="93"/>
      <c r="I19" s="30"/>
      <c r="J19" s="31"/>
      <c r="K19" s="94"/>
      <c r="L19" s="32"/>
      <c r="M19" s="95"/>
      <c r="N19" s="33">
        <f t="shared" si="1"/>
        <v>0</v>
      </c>
      <c r="O19" s="37"/>
      <c r="P19" s="35" t="str">
        <f t="shared" si="2"/>
        <v/>
      </c>
      <c r="Q19" s="2"/>
      <c r="R19" s="98"/>
    </row>
    <row r="20" spans="1:18" ht="30" customHeight="1">
      <c r="A20" s="36">
        <v>10</v>
      </c>
      <c r="B20" s="28"/>
      <c r="C20" s="96"/>
      <c r="D20" s="90"/>
      <c r="E20" s="90"/>
      <c r="F20" s="100"/>
      <c r="G20" s="97"/>
      <c r="H20" s="93"/>
      <c r="I20" s="30"/>
      <c r="J20" s="31"/>
      <c r="K20" s="94"/>
      <c r="L20" s="32"/>
      <c r="M20" s="95"/>
      <c r="N20" s="33">
        <f t="shared" si="1"/>
        <v>0</v>
      </c>
      <c r="O20" s="37"/>
      <c r="P20" s="35" t="str">
        <f t="shared" si="2"/>
        <v/>
      </c>
      <c r="Q20" s="2"/>
      <c r="R20" s="98"/>
    </row>
    <row r="21" spans="1:18" ht="30" customHeight="1">
      <c r="A21" s="36">
        <v>11</v>
      </c>
      <c r="B21" s="28"/>
      <c r="C21" s="96"/>
      <c r="D21" s="90"/>
      <c r="E21" s="90"/>
      <c r="F21" s="96"/>
      <c r="G21" s="97"/>
      <c r="H21" s="93"/>
      <c r="I21" s="30"/>
      <c r="J21" s="101"/>
      <c r="K21" s="32"/>
      <c r="L21" s="32"/>
      <c r="M21" s="95"/>
      <c r="N21" s="33">
        <f t="shared" si="1"/>
        <v>0</v>
      </c>
      <c r="O21" s="37"/>
      <c r="P21" s="35" t="str">
        <f t="shared" si="2"/>
        <v/>
      </c>
      <c r="Q21" s="2"/>
      <c r="R21" s="98"/>
    </row>
    <row r="22" spans="1:18" ht="30" customHeight="1">
      <c r="A22" s="36">
        <v>12</v>
      </c>
      <c r="B22" s="28"/>
      <c r="C22" s="96"/>
      <c r="D22" s="90"/>
      <c r="E22" s="90"/>
      <c r="F22" s="96"/>
      <c r="G22" s="97"/>
      <c r="H22" s="93">
        <f t="shared" ref="H22:H38" si="4">IF($D$3="si",($G$5/$G$6*G22),IF($D$3="no",G22*$G$4,0))</f>
        <v>0</v>
      </c>
      <c r="I22" s="31"/>
      <c r="J22" s="31"/>
      <c r="K22" s="94"/>
      <c r="L22" s="32"/>
      <c r="M22" s="95"/>
      <c r="N22" s="33">
        <f t="shared" si="1"/>
        <v>0</v>
      </c>
      <c r="O22" s="37"/>
      <c r="P22" s="35" t="str">
        <f t="shared" si="2"/>
        <v/>
      </c>
      <c r="Q22" s="2"/>
      <c r="R22" s="98"/>
    </row>
    <row r="23" spans="1:18" ht="30" customHeight="1">
      <c r="A23" s="36">
        <v>13</v>
      </c>
      <c r="B23" s="89"/>
      <c r="C23" s="96"/>
      <c r="D23" s="102"/>
      <c r="E23" s="100"/>
      <c r="F23" s="103"/>
      <c r="G23" s="97"/>
      <c r="H23" s="93">
        <f t="shared" si="4"/>
        <v>0</v>
      </c>
      <c r="I23" s="104"/>
      <c r="J23" s="101"/>
      <c r="K23" s="32"/>
      <c r="L23" s="32"/>
      <c r="M23" s="95"/>
      <c r="N23" s="33">
        <f t="shared" si="1"/>
        <v>0</v>
      </c>
      <c r="O23" s="37"/>
      <c r="P23" s="35" t="str">
        <f t="shared" si="2"/>
        <v/>
      </c>
      <c r="Q23" s="2"/>
      <c r="R23" s="98"/>
    </row>
    <row r="24" spans="1:18" ht="30" customHeight="1">
      <c r="A24" s="36">
        <v>14</v>
      </c>
      <c r="B24" s="89"/>
      <c r="C24" s="96"/>
      <c r="D24" s="102"/>
      <c r="E24" s="100"/>
      <c r="F24" s="103"/>
      <c r="G24" s="97"/>
      <c r="H24" s="93">
        <f t="shared" si="4"/>
        <v>0</v>
      </c>
      <c r="I24" s="104"/>
      <c r="J24" s="101"/>
      <c r="K24" s="32"/>
      <c r="L24" s="32"/>
      <c r="M24" s="95"/>
      <c r="N24" s="33">
        <f t="shared" si="1"/>
        <v>0</v>
      </c>
      <c r="O24" s="37"/>
      <c r="P24" s="35" t="str">
        <f t="shared" si="2"/>
        <v/>
      </c>
      <c r="Q24" s="2"/>
      <c r="R24" s="98"/>
    </row>
    <row r="25" spans="1:18" ht="30" customHeight="1">
      <c r="A25" s="36">
        <v>15</v>
      </c>
      <c r="B25" s="89"/>
      <c r="C25" s="96"/>
      <c r="D25" s="102"/>
      <c r="E25" s="100"/>
      <c r="F25" s="103"/>
      <c r="G25" s="97"/>
      <c r="H25" s="93">
        <f t="shared" si="4"/>
        <v>0</v>
      </c>
      <c r="I25" s="104"/>
      <c r="J25" s="101"/>
      <c r="K25" s="32"/>
      <c r="L25" s="32"/>
      <c r="M25" s="95"/>
      <c r="N25" s="33">
        <f t="shared" si="1"/>
        <v>0</v>
      </c>
      <c r="O25" s="37"/>
      <c r="P25" s="35" t="str">
        <f t="shared" si="2"/>
        <v/>
      </c>
      <c r="Q25" s="2"/>
      <c r="R25" s="98"/>
    </row>
    <row r="26" spans="1:18" ht="30" customHeight="1">
      <c r="A26" s="36">
        <v>16</v>
      </c>
      <c r="B26" s="89"/>
      <c r="C26" s="96"/>
      <c r="D26" s="102"/>
      <c r="E26" s="100"/>
      <c r="F26" s="103"/>
      <c r="G26" s="97"/>
      <c r="H26" s="93">
        <f t="shared" si="4"/>
        <v>0</v>
      </c>
      <c r="I26" s="104"/>
      <c r="J26" s="101"/>
      <c r="K26" s="32"/>
      <c r="L26" s="32"/>
      <c r="M26" s="95"/>
      <c r="N26" s="33">
        <f t="shared" si="1"/>
        <v>0</v>
      </c>
      <c r="O26" s="37"/>
      <c r="P26" s="35" t="str">
        <f t="shared" si="2"/>
        <v/>
      </c>
      <c r="Q26" s="2"/>
      <c r="R26" s="98"/>
    </row>
    <row r="27" spans="1:18" ht="30" customHeight="1">
      <c r="A27" s="36">
        <v>17</v>
      </c>
      <c r="B27" s="89"/>
      <c r="C27" s="96"/>
      <c r="D27" s="102"/>
      <c r="E27" s="100"/>
      <c r="F27" s="103"/>
      <c r="G27" s="97"/>
      <c r="H27" s="93">
        <f t="shared" si="4"/>
        <v>0</v>
      </c>
      <c r="I27" s="104"/>
      <c r="J27" s="101"/>
      <c r="K27" s="32"/>
      <c r="L27" s="32"/>
      <c r="M27" s="95"/>
      <c r="N27" s="33">
        <f>SUM(H27:M27)</f>
        <v>0</v>
      </c>
      <c r="O27" s="37"/>
      <c r="P27" s="35" t="str">
        <f t="shared" si="2"/>
        <v/>
      </c>
      <c r="Q27" s="2"/>
      <c r="R27" s="98"/>
    </row>
    <row r="28" spans="1:18" ht="30" customHeight="1">
      <c r="A28" s="36">
        <v>18</v>
      </c>
      <c r="B28" s="89"/>
      <c r="C28" s="96"/>
      <c r="D28" s="102"/>
      <c r="E28" s="100"/>
      <c r="F28" s="103"/>
      <c r="G28" s="97"/>
      <c r="H28" s="93">
        <f t="shared" si="4"/>
        <v>0</v>
      </c>
      <c r="I28" s="104"/>
      <c r="J28" s="101"/>
      <c r="K28" s="32"/>
      <c r="L28" s="32"/>
      <c r="M28" s="95"/>
      <c r="N28" s="33">
        <f t="shared" ref="N28:N38" si="5">SUM(H28:M28)</f>
        <v>0</v>
      </c>
      <c r="O28" s="37"/>
      <c r="P28" s="35" t="str">
        <f t="shared" si="2"/>
        <v/>
      </c>
      <c r="Q28" s="2"/>
      <c r="R28" s="98"/>
    </row>
    <row r="29" spans="1:18" ht="30" customHeight="1">
      <c r="A29" s="36">
        <v>19</v>
      </c>
      <c r="B29" s="89"/>
      <c r="C29" s="96"/>
      <c r="D29" s="102"/>
      <c r="E29" s="100"/>
      <c r="F29" s="103"/>
      <c r="G29" s="97"/>
      <c r="H29" s="93">
        <f t="shared" si="4"/>
        <v>0</v>
      </c>
      <c r="I29" s="104"/>
      <c r="J29" s="101"/>
      <c r="K29" s="32"/>
      <c r="L29" s="32"/>
      <c r="M29" s="95"/>
      <c r="N29" s="33">
        <f t="shared" si="5"/>
        <v>0</v>
      </c>
      <c r="O29" s="37"/>
      <c r="P29" s="35" t="str">
        <f t="shared" si="2"/>
        <v/>
      </c>
      <c r="Q29" s="2"/>
      <c r="R29" s="98"/>
    </row>
    <row r="30" spans="1:18" ht="30" customHeight="1">
      <c r="A30" s="36">
        <v>20</v>
      </c>
      <c r="B30" s="89"/>
      <c r="C30" s="96"/>
      <c r="D30" s="102"/>
      <c r="E30" s="100"/>
      <c r="F30" s="103"/>
      <c r="G30" s="97"/>
      <c r="H30" s="93">
        <f t="shared" si="4"/>
        <v>0</v>
      </c>
      <c r="I30" s="104"/>
      <c r="J30" s="101"/>
      <c r="K30" s="32"/>
      <c r="L30" s="32"/>
      <c r="M30" s="95"/>
      <c r="N30" s="33">
        <f t="shared" si="5"/>
        <v>0</v>
      </c>
      <c r="O30" s="37"/>
      <c r="P30" s="35" t="str">
        <f t="shared" si="2"/>
        <v/>
      </c>
      <c r="Q30" s="2"/>
      <c r="R30" s="98"/>
    </row>
    <row r="31" spans="1:18" ht="30" customHeight="1">
      <c r="A31" s="36">
        <v>21</v>
      </c>
      <c r="B31" s="89"/>
      <c r="C31" s="96"/>
      <c r="D31" s="102"/>
      <c r="E31" s="100"/>
      <c r="F31" s="103"/>
      <c r="G31" s="97"/>
      <c r="H31" s="93">
        <f t="shared" si="4"/>
        <v>0</v>
      </c>
      <c r="I31" s="104"/>
      <c r="J31" s="101"/>
      <c r="K31" s="32"/>
      <c r="L31" s="32"/>
      <c r="M31" s="95"/>
      <c r="N31" s="33">
        <f t="shared" si="5"/>
        <v>0</v>
      </c>
      <c r="O31" s="37"/>
      <c r="P31" s="35" t="str">
        <f t="shared" si="2"/>
        <v/>
      </c>
      <c r="Q31" s="2"/>
      <c r="R31" s="98"/>
    </row>
    <row r="32" spans="1:18" ht="30" customHeight="1">
      <c r="A32" s="36">
        <v>22</v>
      </c>
      <c r="B32" s="89"/>
      <c r="C32" s="96"/>
      <c r="D32" s="102"/>
      <c r="E32" s="100"/>
      <c r="F32" s="103"/>
      <c r="G32" s="97"/>
      <c r="H32" s="93">
        <f t="shared" si="4"/>
        <v>0</v>
      </c>
      <c r="I32" s="104"/>
      <c r="J32" s="101"/>
      <c r="K32" s="32"/>
      <c r="L32" s="32"/>
      <c r="M32" s="95"/>
      <c r="N32" s="33">
        <f t="shared" si="5"/>
        <v>0</v>
      </c>
      <c r="O32" s="37"/>
      <c r="P32" s="35" t="str">
        <f t="shared" si="2"/>
        <v/>
      </c>
      <c r="Q32" s="2"/>
      <c r="R32" s="98"/>
    </row>
    <row r="33" spans="1:18" ht="30" customHeight="1">
      <c r="A33" s="36">
        <v>23</v>
      </c>
      <c r="B33" s="89"/>
      <c r="C33" s="96"/>
      <c r="D33" s="102"/>
      <c r="E33" s="100"/>
      <c r="F33" s="103"/>
      <c r="G33" s="97"/>
      <c r="H33" s="93">
        <f t="shared" si="4"/>
        <v>0</v>
      </c>
      <c r="I33" s="104"/>
      <c r="J33" s="101"/>
      <c r="K33" s="32"/>
      <c r="L33" s="32"/>
      <c r="M33" s="95"/>
      <c r="N33" s="33">
        <f t="shared" si="5"/>
        <v>0</v>
      </c>
      <c r="O33" s="37"/>
      <c r="P33" s="35" t="str">
        <f t="shared" si="2"/>
        <v/>
      </c>
      <c r="Q33" s="2"/>
      <c r="R33" s="98"/>
    </row>
    <row r="34" spans="1:18" ht="30" customHeight="1">
      <c r="A34" s="36">
        <v>24</v>
      </c>
      <c r="B34" s="89"/>
      <c r="C34" s="96"/>
      <c r="D34" s="102"/>
      <c r="E34" s="100"/>
      <c r="F34" s="103"/>
      <c r="G34" s="97"/>
      <c r="H34" s="93">
        <f t="shared" si="4"/>
        <v>0</v>
      </c>
      <c r="I34" s="104"/>
      <c r="J34" s="101"/>
      <c r="K34" s="32"/>
      <c r="L34" s="32"/>
      <c r="M34" s="95"/>
      <c r="N34" s="33">
        <f t="shared" si="5"/>
        <v>0</v>
      </c>
      <c r="O34" s="37"/>
      <c r="P34" s="35" t="str">
        <f t="shared" si="2"/>
        <v/>
      </c>
      <c r="Q34" s="2"/>
      <c r="R34" s="98"/>
    </row>
    <row r="35" spans="1:18" ht="30" customHeight="1">
      <c r="A35" s="36">
        <v>25</v>
      </c>
      <c r="B35" s="89"/>
      <c r="C35" s="96"/>
      <c r="D35" s="102"/>
      <c r="E35" s="100"/>
      <c r="F35" s="103"/>
      <c r="G35" s="97"/>
      <c r="H35" s="93">
        <f t="shared" si="4"/>
        <v>0</v>
      </c>
      <c r="I35" s="104"/>
      <c r="J35" s="101"/>
      <c r="K35" s="32"/>
      <c r="L35" s="32"/>
      <c r="M35" s="95"/>
      <c r="N35" s="33">
        <f t="shared" si="5"/>
        <v>0</v>
      </c>
      <c r="O35" s="37"/>
      <c r="P35" s="35" t="str">
        <f t="shared" si="2"/>
        <v/>
      </c>
      <c r="Q35" s="2"/>
      <c r="R35" s="98"/>
    </row>
    <row r="36" spans="1:18" ht="30" customHeight="1">
      <c r="A36" s="36">
        <v>26</v>
      </c>
      <c r="B36" s="89"/>
      <c r="C36" s="96"/>
      <c r="D36" s="102"/>
      <c r="E36" s="100"/>
      <c r="F36" s="103"/>
      <c r="G36" s="97"/>
      <c r="H36" s="93">
        <f t="shared" si="4"/>
        <v>0</v>
      </c>
      <c r="I36" s="104"/>
      <c r="J36" s="101"/>
      <c r="K36" s="32"/>
      <c r="L36" s="32"/>
      <c r="M36" s="95"/>
      <c r="N36" s="33">
        <f t="shared" si="5"/>
        <v>0</v>
      </c>
      <c r="O36" s="37"/>
      <c r="P36" s="35" t="str">
        <f t="shared" si="2"/>
        <v/>
      </c>
      <c r="Q36" s="2"/>
      <c r="R36" s="98"/>
    </row>
    <row r="37" spans="1:18" ht="30" customHeight="1">
      <c r="A37" s="36">
        <v>27</v>
      </c>
      <c r="B37" s="89"/>
      <c r="C37" s="96"/>
      <c r="D37" s="102"/>
      <c r="E37" s="100"/>
      <c r="F37" s="103"/>
      <c r="G37" s="97"/>
      <c r="H37" s="93">
        <f>IF($D$3="si",($G$5/$G$6*G37),IF($D$3="no",G37*$G$4,0))</f>
        <v>0</v>
      </c>
      <c r="I37" s="104"/>
      <c r="J37" s="101"/>
      <c r="K37" s="32"/>
      <c r="L37" s="32"/>
      <c r="M37" s="95"/>
      <c r="N37" s="33">
        <f t="shared" si="5"/>
        <v>0</v>
      </c>
      <c r="O37" s="37"/>
      <c r="P37" s="35" t="str">
        <f t="shared" si="2"/>
        <v/>
      </c>
      <c r="Q37" s="2"/>
      <c r="R37" s="98"/>
    </row>
    <row r="38" spans="1:18" ht="30" customHeight="1">
      <c r="A38" s="36">
        <v>28</v>
      </c>
      <c r="B38" s="89"/>
      <c r="C38" s="96"/>
      <c r="D38" s="102"/>
      <c r="E38" s="100"/>
      <c r="F38" s="103"/>
      <c r="G38" s="97"/>
      <c r="H38" s="93">
        <f t="shared" si="4"/>
        <v>0</v>
      </c>
      <c r="I38" s="104"/>
      <c r="J38" s="101"/>
      <c r="K38" s="32"/>
      <c r="L38" s="32"/>
      <c r="M38" s="95"/>
      <c r="N38" s="33">
        <f t="shared" si="5"/>
        <v>0</v>
      </c>
      <c r="O38" s="37"/>
      <c r="P38" s="35" t="str">
        <f t="shared" si="2"/>
        <v/>
      </c>
      <c r="Q38" s="2"/>
      <c r="R38" s="98"/>
    </row>
    <row r="39" spans="1:18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8">
      <c r="A40" s="105"/>
      <c r="B40" s="55"/>
      <c r="C40" s="56"/>
      <c r="D40" s="57"/>
      <c r="E40" s="57"/>
      <c r="F40" s="106"/>
      <c r="G40" s="107"/>
      <c r="H40" s="58"/>
      <c r="I40" s="59"/>
      <c r="J40" s="59"/>
      <c r="K40" s="59"/>
      <c r="L40" s="59"/>
      <c r="M40" s="59"/>
      <c r="N40" s="108"/>
      <c r="O40" s="109"/>
      <c r="P40" s="60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0:M40 H11:I11 J11:M12 H12:H16 J13:L16 H17:M38">
      <formula1>0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textLength" operator="greaterThan" allowBlank="1" showErrorMessage="1" sqref="D40:E40 D23:E38 E19:E21">
      <formula1>1</formula1>
      <formula2>0</formula2>
    </dataValidation>
    <dataValidation type="textLength" operator="greaterThan" sqref="F40 F23:F38 F19:F20 G17:G18">
      <formula1>1</formula1>
      <formula2>0</formula2>
    </dataValidation>
    <dataValidation type="date" operator="greaterThanOrEqual" showErrorMessage="1" errorTitle="Data" error="Inserire una data superiore al 1/11/2000" sqref="B40 B23:B38 B11:B12">
      <formula1>36831</formula1>
      <formula2>0</formula2>
    </dataValidation>
    <dataValidation type="textLength" operator="greaterThan" allowBlank="1" sqref="C40 C23:C38 C12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topLeftCell="D1" zoomScale="60" zoomScaleNormal="60" workbookViewId="0">
      <selection activeCell="M21" sqref="M2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0" t="s">
        <v>0</v>
      </c>
      <c r="C1" s="140"/>
      <c r="D1" s="141" t="s">
        <v>39</v>
      </c>
      <c r="E1" s="141"/>
      <c r="F1" s="39" t="s">
        <v>53</v>
      </c>
      <c r="G1" s="38" t="s">
        <v>54</v>
      </c>
      <c r="L1" s="8" t="s">
        <v>29</v>
      </c>
      <c r="M1" s="3">
        <f>+P1-N7</f>
        <v>0</v>
      </c>
      <c r="N1" s="5" t="s">
        <v>1</v>
      </c>
      <c r="O1" s="6"/>
      <c r="P1" s="110">
        <f>SUM(H7:M7)</f>
        <v>176.5</v>
      </c>
      <c r="Q1" s="3" t="s">
        <v>27</v>
      </c>
      <c r="R1" s="114">
        <f>SUM(R11:R14)</f>
        <v>146.23999999999998</v>
      </c>
    </row>
    <row r="2" spans="1:18" s="8" customFormat="1" ht="57.75" customHeight="1">
      <c r="A2" s="4"/>
      <c r="B2" s="142" t="s">
        <v>2</v>
      </c>
      <c r="C2" s="142"/>
      <c r="D2" s="141"/>
      <c r="E2" s="141"/>
      <c r="F2" s="9"/>
      <c r="G2" s="9"/>
      <c r="N2" s="10" t="s">
        <v>3</v>
      </c>
      <c r="O2" s="11"/>
      <c r="P2" s="111"/>
      <c r="Q2" s="3" t="s">
        <v>26</v>
      </c>
      <c r="R2" s="114"/>
    </row>
    <row r="3" spans="1:18" s="8" customFormat="1" ht="35.25" customHeight="1">
      <c r="A3" s="4"/>
      <c r="B3" s="142" t="s">
        <v>25</v>
      </c>
      <c r="C3" s="142"/>
      <c r="D3" s="141" t="s">
        <v>27</v>
      </c>
      <c r="E3" s="141"/>
      <c r="N3" s="10" t="s">
        <v>4</v>
      </c>
      <c r="O3" s="11"/>
      <c r="P3" s="111">
        <f>+O7</f>
        <v>176.5</v>
      </c>
      <c r="Q3" s="13"/>
      <c r="R3" s="114">
        <f>SUM(R11:R14)</f>
        <v>146.23999999999998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12"/>
      <c r="Q4" s="13"/>
      <c r="R4" s="114"/>
    </row>
    <row r="5" spans="1:18" s="8" customFormat="1" ht="43.5" customHeight="1" thickTop="1" thickBot="1">
      <c r="A5" s="4"/>
      <c r="B5" s="19" t="s">
        <v>6</v>
      </c>
      <c r="C5" s="20"/>
      <c r="D5" s="44">
        <v>4</v>
      </c>
      <c r="E5" s="14"/>
      <c r="F5" s="10" t="s">
        <v>7</v>
      </c>
      <c r="G5" s="79">
        <v>1.1100000000000001</v>
      </c>
      <c r="N5" s="145" t="s">
        <v>8</v>
      </c>
      <c r="O5" s="145"/>
      <c r="P5" s="113">
        <f>P1-P2-P3-P4</f>
        <v>0</v>
      </c>
      <c r="Q5" s="13"/>
      <c r="R5" s="114">
        <f>R1-R2-R3</f>
        <v>0</v>
      </c>
    </row>
    <row r="6" spans="1:18" s="8" customFormat="1" ht="43.5" customHeight="1" thickTop="1" thickBot="1">
      <c r="A6" s="4"/>
      <c r="B6" s="80" t="s">
        <v>49</v>
      </c>
      <c r="C6" s="80"/>
      <c r="D6" s="14"/>
      <c r="E6" s="14"/>
      <c r="F6" s="10" t="s">
        <v>10</v>
      </c>
      <c r="G6" s="81">
        <v>11.11</v>
      </c>
      <c r="Q6" s="13"/>
    </row>
    <row r="7" spans="1:18" s="8" customFormat="1" ht="27" customHeight="1" thickTop="1" thickBot="1">
      <c r="A7" s="157" t="s">
        <v>41</v>
      </c>
      <c r="B7" s="158"/>
      <c r="C7" s="159"/>
      <c r="D7" s="160" t="s">
        <v>11</v>
      </c>
      <c r="E7" s="161"/>
      <c r="F7" s="161"/>
      <c r="G7" s="82">
        <f t="shared" ref="G7:O7" si="0">SUM(G11:G38)</f>
        <v>0</v>
      </c>
      <c r="H7" s="83">
        <f t="shared" si="0"/>
        <v>0</v>
      </c>
      <c r="I7" s="84">
        <f t="shared" si="0"/>
        <v>0</v>
      </c>
      <c r="J7" s="84">
        <f t="shared" si="0"/>
        <v>45</v>
      </c>
      <c r="K7" s="84">
        <f t="shared" si="0"/>
        <v>0</v>
      </c>
      <c r="L7" s="84">
        <f t="shared" si="0"/>
        <v>0</v>
      </c>
      <c r="M7" s="85">
        <f t="shared" si="0"/>
        <v>131.5</v>
      </c>
      <c r="N7" s="86">
        <f t="shared" si="0"/>
        <v>176.5</v>
      </c>
      <c r="O7" s="87">
        <f t="shared" si="0"/>
        <v>176.5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62" t="s">
        <v>24</v>
      </c>
      <c r="E8" s="129" t="s">
        <v>42</v>
      </c>
      <c r="F8" s="164" t="s">
        <v>43</v>
      </c>
      <c r="G8" s="165" t="s">
        <v>15</v>
      </c>
      <c r="H8" s="167" t="s">
        <v>16</v>
      </c>
      <c r="I8" s="139" t="s">
        <v>33</v>
      </c>
      <c r="J8" s="138" t="s">
        <v>35</v>
      </c>
      <c r="K8" s="138" t="s">
        <v>34</v>
      </c>
      <c r="L8" s="168" t="s">
        <v>44</v>
      </c>
      <c r="M8" s="169"/>
      <c r="N8" s="125" t="s">
        <v>17</v>
      </c>
      <c r="O8" s="137" t="s">
        <v>18</v>
      </c>
      <c r="P8" s="123" t="s">
        <v>19</v>
      </c>
      <c r="Q8" s="2"/>
      <c r="R8" s="152" t="s">
        <v>45</v>
      </c>
    </row>
    <row r="9" spans="1:18" ht="36" customHeight="1" thickTop="1" thickBot="1">
      <c r="A9" s="127"/>
      <c r="B9" s="129" t="s">
        <v>12</v>
      </c>
      <c r="C9" s="129"/>
      <c r="D9" s="163"/>
      <c r="E9" s="129"/>
      <c r="F9" s="164"/>
      <c r="G9" s="166"/>
      <c r="H9" s="167" t="s">
        <v>33</v>
      </c>
      <c r="I9" s="139" t="s">
        <v>33</v>
      </c>
      <c r="J9" s="139"/>
      <c r="K9" s="139" t="s">
        <v>32</v>
      </c>
      <c r="L9" s="150" t="s">
        <v>22</v>
      </c>
      <c r="M9" s="156" t="s">
        <v>23</v>
      </c>
      <c r="N9" s="125"/>
      <c r="O9" s="137"/>
      <c r="P9" s="123"/>
      <c r="Q9" s="2"/>
      <c r="R9" s="153"/>
    </row>
    <row r="10" spans="1:18" ht="37.5" customHeight="1" thickTop="1" thickBot="1">
      <c r="A10" s="127"/>
      <c r="B10" s="129"/>
      <c r="C10" s="129"/>
      <c r="D10" s="163"/>
      <c r="E10" s="129"/>
      <c r="F10" s="164"/>
      <c r="G10" s="88" t="s">
        <v>20</v>
      </c>
      <c r="H10" s="167"/>
      <c r="I10" s="139"/>
      <c r="J10" s="139"/>
      <c r="K10" s="139"/>
      <c r="L10" s="155"/>
      <c r="M10" s="144"/>
      <c r="N10" s="125"/>
      <c r="O10" s="137"/>
      <c r="P10" s="123"/>
      <c r="Q10" s="2"/>
      <c r="R10" s="154"/>
    </row>
    <row r="11" spans="1:18" ht="30" customHeight="1" thickTop="1">
      <c r="A11" s="27">
        <v>1</v>
      </c>
      <c r="B11" s="89">
        <v>41642</v>
      </c>
      <c r="C11" s="29" t="s">
        <v>47</v>
      </c>
      <c r="D11" s="90" t="s">
        <v>40</v>
      </c>
      <c r="E11" s="90" t="s">
        <v>51</v>
      </c>
      <c r="F11" s="91" t="s">
        <v>52</v>
      </c>
      <c r="G11" s="92"/>
      <c r="H11" s="93"/>
      <c r="I11" s="30"/>
      <c r="J11" s="31">
        <v>25</v>
      </c>
      <c r="K11" s="94"/>
      <c r="L11" s="94"/>
      <c r="M11" s="95"/>
      <c r="N11" s="33">
        <f>SUM(H11:M11)</f>
        <v>25</v>
      </c>
      <c r="O11" s="34">
        <v>25</v>
      </c>
      <c r="P11" s="35"/>
      <c r="Q11" s="2"/>
      <c r="R11" s="119">
        <v>20.72</v>
      </c>
    </row>
    <row r="12" spans="1:18" ht="32.25" customHeight="1">
      <c r="A12" s="36">
        <v>2</v>
      </c>
      <c r="B12" s="89">
        <v>41642</v>
      </c>
      <c r="C12" s="96" t="s">
        <v>47</v>
      </c>
      <c r="D12" s="115" t="s">
        <v>40</v>
      </c>
      <c r="E12" s="90" t="s">
        <v>51</v>
      </c>
      <c r="F12" s="91" t="s">
        <v>52</v>
      </c>
      <c r="G12" s="97"/>
      <c r="H12" s="93"/>
      <c r="I12" s="30"/>
      <c r="J12" s="31">
        <v>20</v>
      </c>
      <c r="K12" s="94"/>
      <c r="L12" s="32"/>
      <c r="M12" s="95"/>
      <c r="N12" s="33">
        <f>SUM(H12:M12)</f>
        <v>20</v>
      </c>
      <c r="O12" s="37">
        <v>20</v>
      </c>
      <c r="P12" s="35"/>
      <c r="Q12" s="2"/>
      <c r="R12" s="119">
        <v>16.55</v>
      </c>
    </row>
    <row r="13" spans="1:18" ht="30" customHeight="1">
      <c r="A13" s="36">
        <v>3</v>
      </c>
      <c r="B13" s="89">
        <v>41642</v>
      </c>
      <c r="C13" s="96" t="s">
        <v>47</v>
      </c>
      <c r="D13" s="115" t="s">
        <v>48</v>
      </c>
      <c r="E13" s="90" t="s">
        <v>51</v>
      </c>
      <c r="F13" s="91" t="s">
        <v>52</v>
      </c>
      <c r="G13" s="97"/>
      <c r="H13" s="93"/>
      <c r="I13" s="30"/>
      <c r="J13" s="31"/>
      <c r="K13" s="94"/>
      <c r="L13" s="32"/>
      <c r="M13" s="95">
        <v>14.8</v>
      </c>
      <c r="N13" s="33">
        <f t="shared" ref="N13:N26" si="1">SUM(H13:M13)</f>
        <v>14.8</v>
      </c>
      <c r="O13" s="37">
        <v>14.8</v>
      </c>
      <c r="P13" s="35"/>
      <c r="Q13" s="2"/>
      <c r="R13" s="120">
        <v>12.26</v>
      </c>
    </row>
    <row r="14" spans="1:18" ht="30" customHeight="1">
      <c r="A14" s="36">
        <v>4</v>
      </c>
      <c r="B14" s="28">
        <v>41642</v>
      </c>
      <c r="C14" s="29" t="s">
        <v>47</v>
      </c>
      <c r="D14" s="90" t="s">
        <v>48</v>
      </c>
      <c r="E14" s="90" t="s">
        <v>51</v>
      </c>
      <c r="F14" s="91" t="s">
        <v>52</v>
      </c>
      <c r="G14" s="97"/>
      <c r="H14" s="93"/>
      <c r="I14" s="30"/>
      <c r="J14" s="31"/>
      <c r="K14" s="94"/>
      <c r="L14" s="32"/>
      <c r="M14" s="95">
        <v>116.7</v>
      </c>
      <c r="N14" s="33">
        <f t="shared" si="1"/>
        <v>116.7</v>
      </c>
      <c r="O14" s="37">
        <v>116.7</v>
      </c>
      <c r="P14" s="35"/>
      <c r="Q14" s="2"/>
      <c r="R14" s="121">
        <v>96.71</v>
      </c>
    </row>
    <row r="15" spans="1:18" ht="30" customHeight="1">
      <c r="A15" s="36">
        <v>5</v>
      </c>
      <c r="B15" s="28"/>
      <c r="C15" s="29"/>
      <c r="D15" s="90"/>
      <c r="E15" s="90"/>
      <c r="F15" s="91"/>
      <c r="G15" s="97"/>
      <c r="H15" s="93"/>
      <c r="I15" s="30"/>
      <c r="J15" s="31"/>
      <c r="K15" s="94"/>
      <c r="L15" s="32"/>
      <c r="M15" s="95"/>
      <c r="N15" s="33">
        <f t="shared" si="1"/>
        <v>0</v>
      </c>
      <c r="O15" s="37"/>
      <c r="P15" s="35"/>
      <c r="Q15" s="2"/>
      <c r="R15" s="99"/>
    </row>
    <row r="16" spans="1:18" ht="30" customHeight="1">
      <c r="A16" s="36">
        <v>6</v>
      </c>
      <c r="B16" s="28"/>
      <c r="C16" s="29"/>
      <c r="D16" s="90"/>
      <c r="E16" s="90"/>
      <c r="F16" s="91"/>
      <c r="G16" s="97"/>
      <c r="H16" s="93"/>
      <c r="I16" s="30"/>
      <c r="J16" s="31"/>
      <c r="K16" s="94"/>
      <c r="L16" s="32"/>
      <c r="M16" s="95"/>
      <c r="N16" s="33">
        <f t="shared" si="1"/>
        <v>0</v>
      </c>
      <c r="O16" s="37"/>
      <c r="P16" s="35"/>
      <c r="Q16" s="2"/>
      <c r="R16" s="98"/>
    </row>
    <row r="17" spans="1:18" ht="30" customHeight="1">
      <c r="A17" s="36">
        <v>7</v>
      </c>
      <c r="B17" s="28"/>
      <c r="C17" s="29"/>
      <c r="D17" s="90"/>
      <c r="E17" s="90"/>
      <c r="F17" s="91"/>
      <c r="G17" s="97"/>
      <c r="H17" s="93"/>
      <c r="I17" s="30"/>
      <c r="J17" s="31"/>
      <c r="K17" s="94"/>
      <c r="L17" s="32"/>
      <c r="M17" s="95"/>
      <c r="N17" s="33">
        <f t="shared" si="1"/>
        <v>0</v>
      </c>
      <c r="O17" s="37"/>
      <c r="P17" s="35"/>
      <c r="Q17" s="2"/>
      <c r="R17" s="98"/>
    </row>
    <row r="18" spans="1:18" ht="30" customHeight="1">
      <c r="A18" s="36">
        <v>8</v>
      </c>
      <c r="B18" s="28"/>
      <c r="C18" s="29"/>
      <c r="D18" s="90"/>
      <c r="E18" s="90"/>
      <c r="F18" s="91"/>
      <c r="G18" s="97"/>
      <c r="H18" s="93"/>
      <c r="I18" s="30"/>
      <c r="J18" s="31"/>
      <c r="K18" s="94"/>
      <c r="L18" s="32"/>
      <c r="M18" s="95"/>
      <c r="N18" s="33">
        <f t="shared" si="1"/>
        <v>0</v>
      </c>
      <c r="O18" s="37"/>
      <c r="P18" s="35"/>
      <c r="Q18" s="2"/>
      <c r="R18" s="98"/>
    </row>
    <row r="19" spans="1:18" ht="30" customHeight="1">
      <c r="A19" s="36">
        <v>9</v>
      </c>
      <c r="B19" s="28"/>
      <c r="C19" s="96"/>
      <c r="D19" s="90"/>
      <c r="E19" s="90"/>
      <c r="F19" s="100"/>
      <c r="G19" s="97"/>
      <c r="H19" s="93"/>
      <c r="I19" s="30"/>
      <c r="J19" s="31"/>
      <c r="K19" s="94"/>
      <c r="L19" s="32"/>
      <c r="M19" s="95"/>
      <c r="N19" s="33">
        <f t="shared" si="1"/>
        <v>0</v>
      </c>
      <c r="O19" s="37"/>
      <c r="P19" s="35"/>
      <c r="Q19" s="2"/>
      <c r="R19" s="98"/>
    </row>
    <row r="20" spans="1:18" ht="30" customHeight="1">
      <c r="A20" s="36">
        <v>10</v>
      </c>
      <c r="B20" s="28"/>
      <c r="C20" s="96"/>
      <c r="D20" s="90"/>
      <c r="E20" s="90"/>
      <c r="F20" s="100"/>
      <c r="G20" s="97"/>
      <c r="H20" s="93"/>
      <c r="I20" s="30"/>
      <c r="J20" s="31"/>
      <c r="K20" s="94"/>
      <c r="L20" s="32"/>
      <c r="M20" s="95"/>
      <c r="N20" s="33">
        <f t="shared" si="1"/>
        <v>0</v>
      </c>
      <c r="O20" s="37"/>
      <c r="P20" s="35"/>
      <c r="Q20" s="2"/>
      <c r="R20" s="98"/>
    </row>
    <row r="21" spans="1:18" ht="30" customHeight="1">
      <c r="A21" s="36">
        <v>11</v>
      </c>
      <c r="B21" s="28"/>
      <c r="C21" s="96"/>
      <c r="D21" s="90"/>
      <c r="E21" s="90"/>
      <c r="F21" s="96"/>
      <c r="G21" s="97"/>
      <c r="H21" s="93"/>
      <c r="I21" s="30"/>
      <c r="J21" s="101"/>
      <c r="K21" s="32"/>
      <c r="L21" s="32"/>
      <c r="M21" s="95"/>
      <c r="N21" s="33">
        <f t="shared" si="1"/>
        <v>0</v>
      </c>
      <c r="O21" s="37"/>
      <c r="P21" s="35"/>
      <c r="Q21" s="2"/>
      <c r="R21" s="98"/>
    </row>
    <row r="22" spans="1:18" ht="30" customHeight="1">
      <c r="A22" s="36">
        <v>12</v>
      </c>
      <c r="B22" s="28"/>
      <c r="C22" s="96"/>
      <c r="D22" s="90"/>
      <c r="E22" s="90"/>
      <c r="F22" s="96"/>
      <c r="G22" s="97"/>
      <c r="H22" s="93">
        <f t="shared" ref="H22:H38" si="2">IF($D$3="si",($G$5/$G$6*G22),IF($D$3="no",G22*$G$4,0))</f>
        <v>0</v>
      </c>
      <c r="I22" s="31"/>
      <c r="J22" s="31"/>
      <c r="K22" s="94"/>
      <c r="L22" s="32"/>
      <c r="M22" s="95"/>
      <c r="N22" s="33">
        <f t="shared" si="1"/>
        <v>0</v>
      </c>
      <c r="O22" s="37"/>
      <c r="P22" s="35" t="str">
        <f t="shared" ref="P22:P38" si="3">IF(F22="Milano","X","")</f>
        <v/>
      </c>
      <c r="Q22" s="2"/>
      <c r="R22" s="98"/>
    </row>
    <row r="23" spans="1:18" ht="30" customHeight="1">
      <c r="A23" s="36">
        <v>13</v>
      </c>
      <c r="B23" s="89"/>
      <c r="C23" s="96"/>
      <c r="D23" s="102"/>
      <c r="E23" s="100"/>
      <c r="F23" s="103"/>
      <c r="G23" s="97"/>
      <c r="H23" s="93">
        <f t="shared" si="2"/>
        <v>0</v>
      </c>
      <c r="I23" s="104"/>
      <c r="J23" s="101"/>
      <c r="K23" s="32"/>
      <c r="L23" s="32"/>
      <c r="M23" s="95"/>
      <c r="N23" s="33">
        <f t="shared" si="1"/>
        <v>0</v>
      </c>
      <c r="O23" s="37"/>
      <c r="P23" s="35" t="str">
        <f t="shared" si="3"/>
        <v/>
      </c>
      <c r="Q23" s="2"/>
      <c r="R23" s="98"/>
    </row>
    <row r="24" spans="1:18" ht="30" customHeight="1">
      <c r="A24" s="36">
        <v>14</v>
      </c>
      <c r="B24" s="89"/>
      <c r="C24" s="96"/>
      <c r="D24" s="102"/>
      <c r="E24" s="100"/>
      <c r="F24" s="103"/>
      <c r="G24" s="97"/>
      <c r="H24" s="93">
        <f t="shared" si="2"/>
        <v>0</v>
      </c>
      <c r="I24" s="104"/>
      <c r="J24" s="101"/>
      <c r="K24" s="32"/>
      <c r="L24" s="32"/>
      <c r="M24" s="95"/>
      <c r="N24" s="33">
        <f t="shared" si="1"/>
        <v>0</v>
      </c>
      <c r="O24" s="37"/>
      <c r="P24" s="35" t="str">
        <f t="shared" si="3"/>
        <v/>
      </c>
      <c r="Q24" s="2"/>
      <c r="R24" s="98"/>
    </row>
    <row r="25" spans="1:18" ht="30" customHeight="1">
      <c r="A25" s="36">
        <v>15</v>
      </c>
      <c r="B25" s="89"/>
      <c r="C25" s="96"/>
      <c r="D25" s="102"/>
      <c r="E25" s="100"/>
      <c r="F25" s="103"/>
      <c r="G25" s="97"/>
      <c r="H25" s="93">
        <f t="shared" si="2"/>
        <v>0</v>
      </c>
      <c r="I25" s="104"/>
      <c r="J25" s="101"/>
      <c r="K25" s="32"/>
      <c r="L25" s="32"/>
      <c r="M25" s="95"/>
      <c r="N25" s="33">
        <f t="shared" si="1"/>
        <v>0</v>
      </c>
      <c r="O25" s="37"/>
      <c r="P25" s="35" t="str">
        <f t="shared" si="3"/>
        <v/>
      </c>
      <c r="Q25" s="2"/>
      <c r="R25" s="98"/>
    </row>
    <row r="26" spans="1:18" ht="30" customHeight="1">
      <c r="A26" s="36">
        <v>16</v>
      </c>
      <c r="B26" s="89"/>
      <c r="C26" s="96"/>
      <c r="D26" s="102"/>
      <c r="E26" s="100"/>
      <c r="F26" s="103"/>
      <c r="G26" s="97"/>
      <c r="H26" s="93">
        <f t="shared" si="2"/>
        <v>0</v>
      </c>
      <c r="I26" s="104"/>
      <c r="J26" s="101"/>
      <c r="K26" s="32"/>
      <c r="L26" s="32"/>
      <c r="M26" s="95"/>
      <c r="N26" s="33">
        <f t="shared" si="1"/>
        <v>0</v>
      </c>
      <c r="O26" s="37"/>
      <c r="P26" s="35" t="str">
        <f t="shared" si="3"/>
        <v/>
      </c>
      <c r="Q26" s="2"/>
      <c r="R26" s="98"/>
    </row>
    <row r="27" spans="1:18" ht="30" customHeight="1">
      <c r="A27" s="36">
        <v>17</v>
      </c>
      <c r="B27" s="89"/>
      <c r="C27" s="96"/>
      <c r="D27" s="102"/>
      <c r="E27" s="100"/>
      <c r="F27" s="103"/>
      <c r="G27" s="97"/>
      <c r="H27" s="93">
        <f t="shared" si="2"/>
        <v>0</v>
      </c>
      <c r="I27" s="104"/>
      <c r="J27" s="101"/>
      <c r="K27" s="32"/>
      <c r="L27" s="32"/>
      <c r="M27" s="95"/>
      <c r="N27" s="33">
        <f>SUM(H27:M27)</f>
        <v>0</v>
      </c>
      <c r="O27" s="37"/>
      <c r="P27" s="35" t="str">
        <f t="shared" si="3"/>
        <v/>
      </c>
      <c r="Q27" s="2"/>
      <c r="R27" s="98"/>
    </row>
    <row r="28" spans="1:18" ht="30" customHeight="1">
      <c r="A28" s="36">
        <v>18</v>
      </c>
      <c r="B28" s="89"/>
      <c r="C28" s="96"/>
      <c r="D28" s="102"/>
      <c r="E28" s="100"/>
      <c r="F28" s="103"/>
      <c r="G28" s="97"/>
      <c r="H28" s="93">
        <f t="shared" si="2"/>
        <v>0</v>
      </c>
      <c r="I28" s="104"/>
      <c r="J28" s="101"/>
      <c r="K28" s="32"/>
      <c r="L28" s="32"/>
      <c r="M28" s="95"/>
      <c r="N28" s="33">
        <f t="shared" ref="N28:N38" si="4">SUM(H28:M28)</f>
        <v>0</v>
      </c>
      <c r="O28" s="37"/>
      <c r="P28" s="35" t="str">
        <f t="shared" si="3"/>
        <v/>
      </c>
      <c r="Q28" s="2"/>
      <c r="R28" s="98"/>
    </row>
    <row r="29" spans="1:18" ht="30" customHeight="1">
      <c r="A29" s="36">
        <v>19</v>
      </c>
      <c r="B29" s="89"/>
      <c r="C29" s="96"/>
      <c r="D29" s="102"/>
      <c r="E29" s="100"/>
      <c r="F29" s="103"/>
      <c r="G29" s="97"/>
      <c r="H29" s="93">
        <f t="shared" si="2"/>
        <v>0</v>
      </c>
      <c r="I29" s="104"/>
      <c r="J29" s="101"/>
      <c r="K29" s="32"/>
      <c r="L29" s="32"/>
      <c r="M29" s="95"/>
      <c r="N29" s="33">
        <f t="shared" si="4"/>
        <v>0</v>
      </c>
      <c r="O29" s="37"/>
      <c r="P29" s="35" t="str">
        <f t="shared" si="3"/>
        <v/>
      </c>
      <c r="Q29" s="2"/>
      <c r="R29" s="98"/>
    </row>
    <row r="30" spans="1:18" ht="30" customHeight="1">
      <c r="A30" s="36">
        <v>20</v>
      </c>
      <c r="B30" s="89"/>
      <c r="C30" s="96"/>
      <c r="D30" s="102"/>
      <c r="E30" s="100"/>
      <c r="F30" s="103"/>
      <c r="G30" s="97"/>
      <c r="H30" s="93">
        <f t="shared" si="2"/>
        <v>0</v>
      </c>
      <c r="I30" s="104"/>
      <c r="J30" s="101"/>
      <c r="K30" s="32"/>
      <c r="L30" s="32"/>
      <c r="M30" s="95"/>
      <c r="N30" s="33">
        <f t="shared" si="4"/>
        <v>0</v>
      </c>
      <c r="O30" s="37"/>
      <c r="P30" s="35" t="str">
        <f t="shared" si="3"/>
        <v/>
      </c>
      <c r="Q30" s="2"/>
      <c r="R30" s="98"/>
    </row>
    <row r="31" spans="1:18" ht="30" customHeight="1">
      <c r="A31" s="36">
        <v>21</v>
      </c>
      <c r="B31" s="89"/>
      <c r="C31" s="96"/>
      <c r="D31" s="102"/>
      <c r="E31" s="100"/>
      <c r="F31" s="103"/>
      <c r="G31" s="97"/>
      <c r="H31" s="93">
        <f t="shared" si="2"/>
        <v>0</v>
      </c>
      <c r="I31" s="104"/>
      <c r="J31" s="101"/>
      <c r="K31" s="32"/>
      <c r="L31" s="32"/>
      <c r="M31" s="95"/>
      <c r="N31" s="33">
        <f t="shared" si="4"/>
        <v>0</v>
      </c>
      <c r="O31" s="37"/>
      <c r="P31" s="35" t="str">
        <f t="shared" si="3"/>
        <v/>
      </c>
      <c r="Q31" s="2"/>
      <c r="R31" s="98"/>
    </row>
    <row r="32" spans="1:18" ht="30" customHeight="1">
      <c r="A32" s="36">
        <v>22</v>
      </c>
      <c r="B32" s="89"/>
      <c r="C32" s="96"/>
      <c r="D32" s="102"/>
      <c r="E32" s="100"/>
      <c r="F32" s="103"/>
      <c r="G32" s="97"/>
      <c r="H32" s="93">
        <f t="shared" si="2"/>
        <v>0</v>
      </c>
      <c r="I32" s="104"/>
      <c r="J32" s="101"/>
      <c r="K32" s="32"/>
      <c r="L32" s="32"/>
      <c r="M32" s="95"/>
      <c r="N32" s="33">
        <f t="shared" si="4"/>
        <v>0</v>
      </c>
      <c r="O32" s="37"/>
      <c r="P32" s="35" t="str">
        <f t="shared" si="3"/>
        <v/>
      </c>
      <c r="Q32" s="2"/>
      <c r="R32" s="98"/>
    </row>
    <row r="33" spans="1:18" ht="30" customHeight="1">
      <c r="A33" s="36">
        <v>23</v>
      </c>
      <c r="B33" s="89"/>
      <c r="C33" s="96"/>
      <c r="D33" s="102"/>
      <c r="E33" s="100"/>
      <c r="F33" s="103"/>
      <c r="G33" s="97"/>
      <c r="H33" s="93">
        <f t="shared" si="2"/>
        <v>0</v>
      </c>
      <c r="I33" s="104"/>
      <c r="J33" s="101"/>
      <c r="K33" s="32"/>
      <c r="L33" s="32"/>
      <c r="M33" s="95"/>
      <c r="N33" s="33">
        <f t="shared" si="4"/>
        <v>0</v>
      </c>
      <c r="O33" s="37"/>
      <c r="P33" s="35" t="str">
        <f t="shared" si="3"/>
        <v/>
      </c>
      <c r="Q33" s="2"/>
      <c r="R33" s="98"/>
    </row>
    <row r="34" spans="1:18" ht="30" customHeight="1">
      <c r="A34" s="36">
        <v>24</v>
      </c>
      <c r="B34" s="89"/>
      <c r="C34" s="96"/>
      <c r="D34" s="102"/>
      <c r="E34" s="100"/>
      <c r="F34" s="103"/>
      <c r="G34" s="97"/>
      <c r="H34" s="93">
        <f t="shared" si="2"/>
        <v>0</v>
      </c>
      <c r="I34" s="104"/>
      <c r="J34" s="101"/>
      <c r="K34" s="32"/>
      <c r="L34" s="32"/>
      <c r="M34" s="95"/>
      <c r="N34" s="33">
        <f t="shared" si="4"/>
        <v>0</v>
      </c>
      <c r="O34" s="37"/>
      <c r="P34" s="35" t="str">
        <f t="shared" si="3"/>
        <v/>
      </c>
      <c r="Q34" s="2"/>
      <c r="R34" s="98"/>
    </row>
    <row r="35" spans="1:18" ht="30" customHeight="1">
      <c r="A35" s="36">
        <v>25</v>
      </c>
      <c r="B35" s="89"/>
      <c r="C35" s="96"/>
      <c r="D35" s="102"/>
      <c r="E35" s="100"/>
      <c r="F35" s="103"/>
      <c r="G35" s="97"/>
      <c r="H35" s="93">
        <f t="shared" si="2"/>
        <v>0</v>
      </c>
      <c r="I35" s="104"/>
      <c r="J35" s="101"/>
      <c r="K35" s="32"/>
      <c r="L35" s="32"/>
      <c r="M35" s="95"/>
      <c r="N35" s="33">
        <f t="shared" si="4"/>
        <v>0</v>
      </c>
      <c r="O35" s="37"/>
      <c r="P35" s="35" t="str">
        <f t="shared" si="3"/>
        <v/>
      </c>
      <c r="Q35" s="2"/>
      <c r="R35" s="98"/>
    </row>
    <row r="36" spans="1:18" ht="30" customHeight="1">
      <c r="A36" s="36">
        <v>26</v>
      </c>
      <c r="B36" s="89"/>
      <c r="C36" s="96"/>
      <c r="D36" s="102"/>
      <c r="E36" s="100"/>
      <c r="F36" s="103"/>
      <c r="G36" s="97"/>
      <c r="H36" s="93">
        <f t="shared" si="2"/>
        <v>0</v>
      </c>
      <c r="I36" s="104"/>
      <c r="J36" s="101"/>
      <c r="K36" s="32"/>
      <c r="L36" s="32"/>
      <c r="M36" s="95"/>
      <c r="N36" s="33">
        <f t="shared" si="4"/>
        <v>0</v>
      </c>
      <c r="O36" s="37"/>
      <c r="P36" s="35" t="str">
        <f t="shared" si="3"/>
        <v/>
      </c>
      <c r="Q36" s="2"/>
      <c r="R36" s="98"/>
    </row>
    <row r="37" spans="1:18" ht="30" customHeight="1">
      <c r="A37" s="36">
        <v>27</v>
      </c>
      <c r="B37" s="89"/>
      <c r="C37" s="96"/>
      <c r="D37" s="102"/>
      <c r="E37" s="100"/>
      <c r="F37" s="103"/>
      <c r="G37" s="97"/>
      <c r="H37" s="93">
        <f>IF($D$3="si",($G$5/$G$6*G37),IF($D$3="no",G37*$G$4,0))</f>
        <v>0</v>
      </c>
      <c r="I37" s="104"/>
      <c r="J37" s="101"/>
      <c r="K37" s="32"/>
      <c r="L37" s="32"/>
      <c r="M37" s="95"/>
      <c r="N37" s="33">
        <f t="shared" si="4"/>
        <v>0</v>
      </c>
      <c r="O37" s="37"/>
      <c r="P37" s="35" t="str">
        <f t="shared" si="3"/>
        <v/>
      </c>
      <c r="Q37" s="2"/>
      <c r="R37" s="98"/>
    </row>
    <row r="38" spans="1:18" ht="30" customHeight="1">
      <c r="A38" s="36">
        <v>28</v>
      </c>
      <c r="B38" s="89"/>
      <c r="C38" s="96"/>
      <c r="D38" s="102"/>
      <c r="E38" s="100"/>
      <c r="F38" s="103"/>
      <c r="G38" s="97"/>
      <c r="H38" s="93">
        <f t="shared" si="2"/>
        <v>0</v>
      </c>
      <c r="I38" s="104"/>
      <c r="J38" s="101"/>
      <c r="K38" s="32"/>
      <c r="L38" s="32"/>
      <c r="M38" s="95"/>
      <c r="N38" s="33">
        <f t="shared" si="4"/>
        <v>0</v>
      </c>
      <c r="O38" s="37"/>
      <c r="P38" s="35" t="str">
        <f t="shared" si="3"/>
        <v/>
      </c>
      <c r="Q38" s="2"/>
      <c r="R38" s="98"/>
    </row>
    <row r="39" spans="1:18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8">
      <c r="A40" s="105"/>
      <c r="B40" s="55"/>
      <c r="C40" s="56"/>
      <c r="D40" s="57"/>
      <c r="E40" s="57"/>
      <c r="F40" s="106"/>
      <c r="G40" s="107"/>
      <c r="H40" s="58"/>
      <c r="I40" s="59"/>
      <c r="J40" s="59"/>
      <c r="K40" s="59"/>
      <c r="L40" s="59"/>
      <c r="M40" s="59"/>
      <c r="N40" s="108"/>
      <c r="O40" s="109"/>
      <c r="P40" s="60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0:M40 I23:M38 H11:I11 J11:M12 I17:I22 J13:L22 H12:H38 M18:M22">
      <formula1>0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textLength" operator="greaterThan" allowBlank="1" showErrorMessage="1" sqref="D40:E40 D23:E38 E19:E21">
      <formula1>1</formula1>
      <formula2>0</formula2>
    </dataValidation>
    <dataValidation type="textLength" operator="greaterThan" sqref="F40 F23:F38 F19:F20">
      <formula1>1</formula1>
      <formula2>0</formula2>
    </dataValidation>
    <dataValidation type="date" operator="greaterThanOrEqual" showErrorMessage="1" errorTitle="Data" error="Inserire una data superiore al 1/11/2000" sqref="B40 B23:B38 B11:B12">
      <formula1>36831</formula1>
      <formula2>0</formula2>
    </dataValidation>
    <dataValidation type="textLength" operator="greaterThan" allowBlank="1" sqref="C40 C23:C38 C12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topLeftCell="D1" zoomScale="60" zoomScaleNormal="50" workbookViewId="0">
      <selection activeCell="K13" sqref="K1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0" t="s">
        <v>0</v>
      </c>
      <c r="C1" s="140"/>
      <c r="D1" s="141" t="s">
        <v>39</v>
      </c>
      <c r="E1" s="141"/>
      <c r="F1" s="39" t="s">
        <v>53</v>
      </c>
      <c r="G1" s="38" t="s">
        <v>67</v>
      </c>
      <c r="L1" s="8" t="s">
        <v>29</v>
      </c>
      <c r="M1" s="3">
        <f>+P1-N7</f>
        <v>0</v>
      </c>
      <c r="N1" s="5" t="s">
        <v>1</v>
      </c>
      <c r="O1" s="6"/>
      <c r="P1" s="110">
        <f>SUM(H7:M7)</f>
        <v>1</v>
      </c>
      <c r="Q1" s="3" t="s">
        <v>27</v>
      </c>
      <c r="R1" s="114">
        <f>SUM(R11:R14)</f>
        <v>0.73</v>
      </c>
    </row>
    <row r="2" spans="1:18" s="8" customFormat="1" ht="57.75" customHeight="1">
      <c r="A2" s="4"/>
      <c r="B2" s="142" t="s">
        <v>2</v>
      </c>
      <c r="C2" s="142"/>
      <c r="D2" s="141"/>
      <c r="E2" s="141"/>
      <c r="F2" s="9"/>
      <c r="G2" s="9"/>
      <c r="N2" s="10" t="s">
        <v>3</v>
      </c>
      <c r="O2" s="11"/>
      <c r="P2" s="111"/>
      <c r="Q2" s="3" t="s">
        <v>26</v>
      </c>
      <c r="R2" s="114"/>
    </row>
    <row r="3" spans="1:18" s="8" customFormat="1" ht="35.25" customHeight="1">
      <c r="A3" s="4"/>
      <c r="B3" s="142" t="s">
        <v>25</v>
      </c>
      <c r="C3" s="142"/>
      <c r="D3" s="141" t="s">
        <v>27</v>
      </c>
      <c r="E3" s="141"/>
      <c r="N3" s="10" t="s">
        <v>4</v>
      </c>
      <c r="O3" s="11"/>
      <c r="P3" s="111">
        <f>+O7</f>
        <v>1</v>
      </c>
      <c r="Q3" s="13"/>
      <c r="R3" s="114">
        <f>SUM(R11:R14)</f>
        <v>0.73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12"/>
      <c r="Q4" s="13"/>
      <c r="R4" s="114"/>
    </row>
    <row r="5" spans="1:18" s="8" customFormat="1" ht="43.5" customHeight="1" thickTop="1" thickBot="1">
      <c r="A5" s="4"/>
      <c r="B5" s="19" t="s">
        <v>6</v>
      </c>
      <c r="C5" s="20"/>
      <c r="D5" s="44">
        <v>1</v>
      </c>
      <c r="E5" s="14"/>
      <c r="F5" s="10" t="s">
        <v>7</v>
      </c>
      <c r="G5" s="79">
        <v>1.1100000000000001</v>
      </c>
      <c r="N5" s="145" t="s">
        <v>8</v>
      </c>
      <c r="O5" s="145"/>
      <c r="P5" s="113">
        <f>P1-P2-P3-P4</f>
        <v>0</v>
      </c>
      <c r="Q5" s="13"/>
      <c r="R5" s="114">
        <f>R1-R2-R3</f>
        <v>0</v>
      </c>
    </row>
    <row r="6" spans="1:18" s="8" customFormat="1" ht="43.5" customHeight="1" thickTop="1" thickBot="1">
      <c r="A6" s="4"/>
      <c r="B6" s="80" t="s">
        <v>66</v>
      </c>
      <c r="C6" s="80"/>
      <c r="D6" s="14"/>
      <c r="E6" s="14"/>
      <c r="F6" s="10" t="s">
        <v>10</v>
      </c>
      <c r="G6" s="81">
        <v>11.11</v>
      </c>
      <c r="Q6" s="13"/>
    </row>
    <row r="7" spans="1:18" s="8" customFormat="1" ht="27" customHeight="1" thickTop="1" thickBot="1">
      <c r="A7" s="157" t="s">
        <v>41</v>
      </c>
      <c r="B7" s="158"/>
      <c r="C7" s="159"/>
      <c r="D7" s="160" t="s">
        <v>11</v>
      </c>
      <c r="E7" s="161"/>
      <c r="F7" s="161"/>
      <c r="G7" s="82">
        <f t="shared" ref="G7:O7" si="0">SUM(G11:G38)</f>
        <v>0</v>
      </c>
      <c r="H7" s="83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1</v>
      </c>
      <c r="L7" s="84">
        <f t="shared" si="0"/>
        <v>0</v>
      </c>
      <c r="M7" s="85">
        <f t="shared" si="0"/>
        <v>0</v>
      </c>
      <c r="N7" s="86">
        <f t="shared" si="0"/>
        <v>1</v>
      </c>
      <c r="O7" s="87">
        <f t="shared" si="0"/>
        <v>1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62" t="s">
        <v>24</v>
      </c>
      <c r="E8" s="129" t="s">
        <v>42</v>
      </c>
      <c r="F8" s="164" t="s">
        <v>43</v>
      </c>
      <c r="G8" s="165" t="s">
        <v>15</v>
      </c>
      <c r="H8" s="167" t="s">
        <v>16</v>
      </c>
      <c r="I8" s="139" t="s">
        <v>33</v>
      </c>
      <c r="J8" s="138" t="s">
        <v>35</v>
      </c>
      <c r="K8" s="138" t="s">
        <v>34</v>
      </c>
      <c r="L8" s="168" t="s">
        <v>44</v>
      </c>
      <c r="M8" s="169"/>
      <c r="N8" s="125" t="s">
        <v>17</v>
      </c>
      <c r="O8" s="137" t="s">
        <v>18</v>
      </c>
      <c r="P8" s="123" t="s">
        <v>19</v>
      </c>
      <c r="Q8" s="2"/>
      <c r="R8" s="152" t="s">
        <v>45</v>
      </c>
    </row>
    <row r="9" spans="1:18" ht="36" customHeight="1" thickTop="1" thickBot="1">
      <c r="A9" s="127"/>
      <c r="B9" s="129" t="s">
        <v>12</v>
      </c>
      <c r="C9" s="129"/>
      <c r="D9" s="163"/>
      <c r="E9" s="129"/>
      <c r="F9" s="164"/>
      <c r="G9" s="166"/>
      <c r="H9" s="167" t="s">
        <v>33</v>
      </c>
      <c r="I9" s="139" t="s">
        <v>33</v>
      </c>
      <c r="J9" s="139"/>
      <c r="K9" s="139" t="s">
        <v>32</v>
      </c>
      <c r="L9" s="150" t="s">
        <v>22</v>
      </c>
      <c r="M9" s="156" t="s">
        <v>23</v>
      </c>
      <c r="N9" s="125"/>
      <c r="O9" s="137"/>
      <c r="P9" s="123"/>
      <c r="Q9" s="2"/>
      <c r="R9" s="153"/>
    </row>
    <row r="10" spans="1:18" ht="37.5" customHeight="1" thickTop="1" thickBot="1">
      <c r="A10" s="127"/>
      <c r="B10" s="129"/>
      <c r="C10" s="129"/>
      <c r="D10" s="163"/>
      <c r="E10" s="129"/>
      <c r="F10" s="164"/>
      <c r="G10" s="88" t="s">
        <v>20</v>
      </c>
      <c r="H10" s="167"/>
      <c r="I10" s="139"/>
      <c r="J10" s="139"/>
      <c r="K10" s="139"/>
      <c r="L10" s="155"/>
      <c r="M10" s="144"/>
      <c r="N10" s="125"/>
      <c r="O10" s="137"/>
      <c r="P10" s="123"/>
      <c r="Q10" s="2"/>
      <c r="R10" s="154"/>
    </row>
    <row r="11" spans="1:18" ht="30" customHeight="1" thickTop="1">
      <c r="A11" s="27">
        <v>1</v>
      </c>
      <c r="B11" s="89">
        <v>41635</v>
      </c>
      <c r="C11" s="29" t="s">
        <v>50</v>
      </c>
      <c r="D11" s="90" t="s">
        <v>62</v>
      </c>
      <c r="E11" s="90"/>
      <c r="F11" s="91" t="s">
        <v>68</v>
      </c>
      <c r="G11" s="92"/>
      <c r="H11" s="93"/>
      <c r="I11" s="30"/>
      <c r="J11" s="31"/>
      <c r="K11" s="94">
        <v>1</v>
      </c>
      <c r="L11" s="94"/>
      <c r="M11" s="95"/>
      <c r="N11" s="33">
        <f>SUM(H11:M11)</f>
        <v>1</v>
      </c>
      <c r="O11" s="34">
        <v>1</v>
      </c>
      <c r="P11" s="35"/>
      <c r="Q11" s="2"/>
      <c r="R11" s="119">
        <v>0.73</v>
      </c>
    </row>
    <row r="12" spans="1:18" ht="32.25" customHeight="1">
      <c r="A12" s="36">
        <v>2</v>
      </c>
      <c r="B12" s="89"/>
      <c r="C12" s="96"/>
      <c r="D12" s="115"/>
      <c r="E12" s="90"/>
      <c r="F12" s="91"/>
      <c r="G12" s="97"/>
      <c r="H12" s="93"/>
      <c r="I12" s="30"/>
      <c r="J12" s="31"/>
      <c r="K12" s="94"/>
      <c r="L12" s="32"/>
      <c r="M12" s="95"/>
      <c r="N12" s="33">
        <f>SUM(H12:M12)</f>
        <v>0</v>
      </c>
      <c r="O12" s="37"/>
      <c r="P12" s="35"/>
      <c r="Q12" s="2"/>
      <c r="R12" s="119"/>
    </row>
    <row r="13" spans="1:18" ht="30" customHeight="1">
      <c r="A13" s="36">
        <v>3</v>
      </c>
      <c r="B13" s="89"/>
      <c r="C13" s="96"/>
      <c r="D13" s="115"/>
      <c r="E13" s="90"/>
      <c r="F13" s="91"/>
      <c r="G13" s="97"/>
      <c r="H13" s="93"/>
      <c r="I13" s="30"/>
      <c r="J13" s="31"/>
      <c r="K13" s="94"/>
      <c r="L13" s="32"/>
      <c r="M13" s="95"/>
      <c r="N13" s="33">
        <f t="shared" ref="N13:N26" si="1">SUM(H13:M13)</f>
        <v>0</v>
      </c>
      <c r="O13" s="37"/>
      <c r="P13" s="35"/>
      <c r="Q13" s="2"/>
      <c r="R13" s="120"/>
    </row>
    <row r="14" spans="1:18" ht="30" customHeight="1">
      <c r="A14" s="36">
        <v>4</v>
      </c>
      <c r="B14" s="28"/>
      <c r="C14" s="29"/>
      <c r="D14" s="90"/>
      <c r="E14" s="90"/>
      <c r="F14" s="91"/>
      <c r="G14" s="97"/>
      <c r="H14" s="93"/>
      <c r="I14" s="30"/>
      <c r="J14" s="31"/>
      <c r="K14" s="94"/>
      <c r="L14" s="32"/>
      <c r="M14" s="95"/>
      <c r="N14" s="33">
        <f t="shared" si="1"/>
        <v>0</v>
      </c>
      <c r="O14" s="37"/>
      <c r="P14" s="35"/>
      <c r="Q14" s="2"/>
      <c r="R14" s="121"/>
    </row>
    <row r="15" spans="1:18" ht="30" customHeight="1">
      <c r="A15" s="36">
        <v>5</v>
      </c>
      <c r="B15" s="28"/>
      <c r="C15" s="29"/>
      <c r="D15" s="90"/>
      <c r="E15" s="90"/>
      <c r="F15" s="91"/>
      <c r="G15" s="97"/>
      <c r="H15" s="93"/>
      <c r="I15" s="30"/>
      <c r="J15" s="31"/>
      <c r="K15" s="94"/>
      <c r="L15" s="32"/>
      <c r="M15" s="95"/>
      <c r="N15" s="33">
        <f t="shared" si="1"/>
        <v>0</v>
      </c>
      <c r="O15" s="37"/>
      <c r="P15" s="35"/>
      <c r="Q15" s="2"/>
      <c r="R15" s="122"/>
    </row>
    <row r="16" spans="1:18" ht="30" customHeight="1">
      <c r="A16" s="36">
        <v>6</v>
      </c>
      <c r="B16" s="28"/>
      <c r="C16" s="29"/>
      <c r="D16" s="90"/>
      <c r="E16" s="90"/>
      <c r="F16" s="91"/>
      <c r="G16" s="97"/>
      <c r="H16" s="93"/>
      <c r="I16" s="30"/>
      <c r="J16" s="31"/>
      <c r="K16" s="94"/>
      <c r="L16" s="32"/>
      <c r="M16" s="95"/>
      <c r="N16" s="33">
        <f t="shared" si="1"/>
        <v>0</v>
      </c>
      <c r="O16" s="37"/>
      <c r="P16" s="35"/>
      <c r="Q16" s="2"/>
      <c r="R16" s="121"/>
    </row>
    <row r="17" spans="1:18" ht="30" customHeight="1">
      <c r="A17" s="36">
        <v>7</v>
      </c>
      <c r="B17" s="28"/>
      <c r="C17" s="29"/>
      <c r="D17" s="90"/>
      <c r="E17" s="90"/>
      <c r="F17" s="91"/>
      <c r="G17" s="97"/>
      <c r="H17" s="93"/>
      <c r="I17" s="30"/>
      <c r="J17" s="31"/>
      <c r="K17" s="94"/>
      <c r="L17" s="32"/>
      <c r="M17" s="95"/>
      <c r="N17" s="33">
        <f t="shared" si="1"/>
        <v>0</v>
      </c>
      <c r="O17" s="37"/>
      <c r="P17" s="35"/>
      <c r="Q17" s="2"/>
      <c r="R17" s="98"/>
    </row>
    <row r="18" spans="1:18" ht="30" customHeight="1">
      <c r="A18" s="36">
        <v>8</v>
      </c>
      <c r="B18" s="28"/>
      <c r="C18" s="29"/>
      <c r="D18" s="90"/>
      <c r="E18" s="90"/>
      <c r="F18" s="91"/>
      <c r="G18" s="97"/>
      <c r="H18" s="93"/>
      <c r="I18" s="30"/>
      <c r="J18" s="31"/>
      <c r="K18" s="94"/>
      <c r="L18" s="32"/>
      <c r="M18" s="95"/>
      <c r="N18" s="33">
        <f t="shared" si="1"/>
        <v>0</v>
      </c>
      <c r="O18" s="37"/>
      <c r="P18" s="35"/>
      <c r="Q18" s="2"/>
      <c r="R18" s="98"/>
    </row>
    <row r="19" spans="1:18" ht="30" customHeight="1">
      <c r="A19" s="36">
        <v>9</v>
      </c>
      <c r="B19" s="28"/>
      <c r="C19" s="96"/>
      <c r="D19" s="90"/>
      <c r="E19" s="90"/>
      <c r="F19" s="100"/>
      <c r="G19" s="97"/>
      <c r="H19" s="93"/>
      <c r="I19" s="30"/>
      <c r="J19" s="31"/>
      <c r="K19" s="94"/>
      <c r="L19" s="32"/>
      <c r="M19" s="95"/>
      <c r="N19" s="33">
        <f t="shared" si="1"/>
        <v>0</v>
      </c>
      <c r="O19" s="37"/>
      <c r="P19" s="35"/>
      <c r="Q19" s="2"/>
      <c r="R19" s="98"/>
    </row>
    <row r="20" spans="1:18" ht="30" customHeight="1">
      <c r="A20" s="36">
        <v>10</v>
      </c>
      <c r="B20" s="28"/>
      <c r="C20" s="96"/>
      <c r="D20" s="90"/>
      <c r="E20" s="90"/>
      <c r="F20" s="100"/>
      <c r="G20" s="97"/>
      <c r="H20" s="93"/>
      <c r="I20" s="30"/>
      <c r="J20" s="31"/>
      <c r="K20" s="94"/>
      <c r="L20" s="32"/>
      <c r="M20" s="95"/>
      <c r="N20" s="33">
        <f t="shared" si="1"/>
        <v>0</v>
      </c>
      <c r="O20" s="37"/>
      <c r="P20" s="35"/>
      <c r="Q20" s="2"/>
      <c r="R20" s="98"/>
    </row>
    <row r="21" spans="1:18" ht="30" customHeight="1">
      <c r="A21" s="36">
        <v>11</v>
      </c>
      <c r="B21" s="28"/>
      <c r="C21" s="96"/>
      <c r="D21" s="90"/>
      <c r="E21" s="90"/>
      <c r="F21" s="96"/>
      <c r="G21" s="97"/>
      <c r="H21" s="93"/>
      <c r="I21" s="30"/>
      <c r="J21" s="101"/>
      <c r="K21" s="32"/>
      <c r="L21" s="32"/>
      <c r="M21" s="95"/>
      <c r="N21" s="33">
        <f t="shared" si="1"/>
        <v>0</v>
      </c>
      <c r="O21" s="37"/>
      <c r="P21" s="35"/>
      <c r="Q21" s="2"/>
      <c r="R21" s="98"/>
    </row>
    <row r="22" spans="1:18" ht="30" customHeight="1">
      <c r="A22" s="36">
        <v>12</v>
      </c>
      <c r="B22" s="28"/>
      <c r="C22" s="96"/>
      <c r="D22" s="90"/>
      <c r="E22" s="90"/>
      <c r="F22" s="96"/>
      <c r="G22" s="97"/>
      <c r="H22" s="93">
        <f t="shared" ref="H22:H38" si="2">IF($D$3="si",($G$5/$G$6*G22),IF($D$3="no",G22*$G$4,0))</f>
        <v>0</v>
      </c>
      <c r="I22" s="31"/>
      <c r="J22" s="31"/>
      <c r="K22" s="94"/>
      <c r="L22" s="32"/>
      <c r="M22" s="95"/>
      <c r="N22" s="33">
        <f t="shared" si="1"/>
        <v>0</v>
      </c>
      <c r="O22" s="37"/>
      <c r="P22" s="35" t="str">
        <f t="shared" ref="P22:P38" si="3">IF(F22="Milano","X","")</f>
        <v/>
      </c>
      <c r="Q22" s="2"/>
      <c r="R22" s="98"/>
    </row>
    <row r="23" spans="1:18" ht="30" customHeight="1">
      <c r="A23" s="36">
        <v>13</v>
      </c>
      <c r="B23" s="89"/>
      <c r="C23" s="96"/>
      <c r="D23" s="102"/>
      <c r="E23" s="100"/>
      <c r="F23" s="103"/>
      <c r="G23" s="97"/>
      <c r="H23" s="93">
        <f t="shared" si="2"/>
        <v>0</v>
      </c>
      <c r="I23" s="104"/>
      <c r="J23" s="101"/>
      <c r="K23" s="32"/>
      <c r="L23" s="32"/>
      <c r="M23" s="95"/>
      <c r="N23" s="33">
        <f t="shared" si="1"/>
        <v>0</v>
      </c>
      <c r="O23" s="37"/>
      <c r="P23" s="35" t="str">
        <f t="shared" si="3"/>
        <v/>
      </c>
      <c r="Q23" s="2"/>
      <c r="R23" s="98"/>
    </row>
    <row r="24" spans="1:18" ht="30" customHeight="1">
      <c r="A24" s="36">
        <v>14</v>
      </c>
      <c r="B24" s="89"/>
      <c r="C24" s="96"/>
      <c r="D24" s="102"/>
      <c r="E24" s="100"/>
      <c r="F24" s="103"/>
      <c r="G24" s="97"/>
      <c r="H24" s="93">
        <f t="shared" si="2"/>
        <v>0</v>
      </c>
      <c r="I24" s="104"/>
      <c r="J24" s="101"/>
      <c r="K24" s="32"/>
      <c r="L24" s="32"/>
      <c r="M24" s="95"/>
      <c r="N24" s="33">
        <f t="shared" si="1"/>
        <v>0</v>
      </c>
      <c r="O24" s="37"/>
      <c r="P24" s="35" t="str">
        <f t="shared" si="3"/>
        <v/>
      </c>
      <c r="Q24" s="2"/>
      <c r="R24" s="98"/>
    </row>
    <row r="25" spans="1:18" ht="30" customHeight="1">
      <c r="A25" s="36">
        <v>15</v>
      </c>
      <c r="B25" s="89"/>
      <c r="C25" s="96"/>
      <c r="D25" s="102"/>
      <c r="E25" s="100"/>
      <c r="F25" s="103"/>
      <c r="G25" s="97"/>
      <c r="H25" s="93">
        <f t="shared" si="2"/>
        <v>0</v>
      </c>
      <c r="I25" s="104"/>
      <c r="J25" s="101"/>
      <c r="K25" s="32"/>
      <c r="L25" s="32"/>
      <c r="M25" s="95"/>
      <c r="N25" s="33">
        <f t="shared" si="1"/>
        <v>0</v>
      </c>
      <c r="O25" s="37"/>
      <c r="P25" s="35" t="str">
        <f t="shared" si="3"/>
        <v/>
      </c>
      <c r="Q25" s="2"/>
      <c r="R25" s="98"/>
    </row>
    <row r="26" spans="1:18" ht="30" customHeight="1">
      <c r="A26" s="36">
        <v>16</v>
      </c>
      <c r="B26" s="89"/>
      <c r="C26" s="96"/>
      <c r="D26" s="102"/>
      <c r="E26" s="100"/>
      <c r="F26" s="103"/>
      <c r="G26" s="97"/>
      <c r="H26" s="93">
        <f t="shared" si="2"/>
        <v>0</v>
      </c>
      <c r="I26" s="104"/>
      <c r="J26" s="101"/>
      <c r="K26" s="32"/>
      <c r="L26" s="32"/>
      <c r="M26" s="95"/>
      <c r="N26" s="33">
        <f t="shared" si="1"/>
        <v>0</v>
      </c>
      <c r="O26" s="37"/>
      <c r="P26" s="35" t="str">
        <f t="shared" si="3"/>
        <v/>
      </c>
      <c r="Q26" s="2"/>
      <c r="R26" s="98"/>
    </row>
    <row r="27" spans="1:18" ht="30" customHeight="1">
      <c r="A27" s="36">
        <v>17</v>
      </c>
      <c r="B27" s="89"/>
      <c r="C27" s="96"/>
      <c r="D27" s="102"/>
      <c r="E27" s="100"/>
      <c r="F27" s="103"/>
      <c r="G27" s="97"/>
      <c r="H27" s="93">
        <f t="shared" si="2"/>
        <v>0</v>
      </c>
      <c r="I27" s="104"/>
      <c r="J27" s="101"/>
      <c r="K27" s="32"/>
      <c r="L27" s="32"/>
      <c r="M27" s="95"/>
      <c r="N27" s="33">
        <f>SUM(H27:M27)</f>
        <v>0</v>
      </c>
      <c r="O27" s="37"/>
      <c r="P27" s="35" t="str">
        <f t="shared" si="3"/>
        <v/>
      </c>
      <c r="Q27" s="2"/>
      <c r="R27" s="98"/>
    </row>
    <row r="28" spans="1:18" ht="30" customHeight="1">
      <c r="A28" s="36">
        <v>18</v>
      </c>
      <c r="B28" s="89"/>
      <c r="C28" s="96"/>
      <c r="D28" s="102"/>
      <c r="E28" s="100"/>
      <c r="F28" s="103"/>
      <c r="G28" s="97"/>
      <c r="H28" s="93">
        <f t="shared" si="2"/>
        <v>0</v>
      </c>
      <c r="I28" s="104"/>
      <c r="J28" s="101"/>
      <c r="K28" s="32"/>
      <c r="L28" s="32"/>
      <c r="M28" s="95"/>
      <c r="N28" s="33">
        <f t="shared" ref="N28:N38" si="4">SUM(H28:M28)</f>
        <v>0</v>
      </c>
      <c r="O28" s="37"/>
      <c r="P28" s="35" t="str">
        <f t="shared" si="3"/>
        <v/>
      </c>
      <c r="Q28" s="2"/>
      <c r="R28" s="98"/>
    </row>
    <row r="29" spans="1:18" ht="30" customHeight="1">
      <c r="A29" s="36">
        <v>19</v>
      </c>
      <c r="B29" s="89"/>
      <c r="C29" s="96"/>
      <c r="D29" s="102"/>
      <c r="E29" s="100"/>
      <c r="F29" s="103"/>
      <c r="G29" s="97"/>
      <c r="H29" s="93">
        <f t="shared" si="2"/>
        <v>0</v>
      </c>
      <c r="I29" s="104"/>
      <c r="J29" s="101"/>
      <c r="K29" s="32"/>
      <c r="L29" s="32"/>
      <c r="M29" s="95"/>
      <c r="N29" s="33">
        <f t="shared" si="4"/>
        <v>0</v>
      </c>
      <c r="O29" s="37"/>
      <c r="P29" s="35" t="str">
        <f t="shared" si="3"/>
        <v/>
      </c>
      <c r="Q29" s="2"/>
      <c r="R29" s="98"/>
    </row>
    <row r="30" spans="1:18" ht="30" customHeight="1">
      <c r="A30" s="36">
        <v>20</v>
      </c>
      <c r="B30" s="89"/>
      <c r="C30" s="96"/>
      <c r="D30" s="102"/>
      <c r="E30" s="100"/>
      <c r="F30" s="103"/>
      <c r="G30" s="97"/>
      <c r="H30" s="93">
        <f t="shared" si="2"/>
        <v>0</v>
      </c>
      <c r="I30" s="104"/>
      <c r="J30" s="101"/>
      <c r="K30" s="32"/>
      <c r="L30" s="32"/>
      <c r="M30" s="95"/>
      <c r="N30" s="33">
        <f t="shared" si="4"/>
        <v>0</v>
      </c>
      <c r="O30" s="37"/>
      <c r="P30" s="35" t="str">
        <f t="shared" si="3"/>
        <v/>
      </c>
      <c r="Q30" s="2"/>
      <c r="R30" s="98"/>
    </row>
    <row r="31" spans="1:18" ht="30" customHeight="1">
      <c r="A31" s="36">
        <v>21</v>
      </c>
      <c r="B31" s="89"/>
      <c r="C31" s="96"/>
      <c r="D31" s="102"/>
      <c r="E31" s="100"/>
      <c r="F31" s="103"/>
      <c r="G31" s="97"/>
      <c r="H31" s="93">
        <f t="shared" si="2"/>
        <v>0</v>
      </c>
      <c r="I31" s="104"/>
      <c r="J31" s="101"/>
      <c r="K31" s="32"/>
      <c r="L31" s="32"/>
      <c r="M31" s="95"/>
      <c r="N31" s="33">
        <f t="shared" si="4"/>
        <v>0</v>
      </c>
      <c r="O31" s="37"/>
      <c r="P31" s="35" t="str">
        <f t="shared" si="3"/>
        <v/>
      </c>
      <c r="Q31" s="2"/>
      <c r="R31" s="98"/>
    </row>
    <row r="32" spans="1:18" ht="30" customHeight="1">
      <c r="A32" s="36">
        <v>22</v>
      </c>
      <c r="B32" s="89"/>
      <c r="C32" s="96"/>
      <c r="D32" s="102"/>
      <c r="E32" s="100"/>
      <c r="F32" s="103"/>
      <c r="G32" s="97"/>
      <c r="H32" s="93">
        <f t="shared" si="2"/>
        <v>0</v>
      </c>
      <c r="I32" s="104"/>
      <c r="J32" s="101"/>
      <c r="K32" s="32"/>
      <c r="L32" s="32"/>
      <c r="M32" s="95"/>
      <c r="N32" s="33">
        <f t="shared" si="4"/>
        <v>0</v>
      </c>
      <c r="O32" s="37"/>
      <c r="P32" s="35" t="str">
        <f t="shared" si="3"/>
        <v/>
      </c>
      <c r="Q32" s="2"/>
      <c r="R32" s="98"/>
    </row>
    <row r="33" spans="1:18" ht="30" customHeight="1">
      <c r="A33" s="36">
        <v>23</v>
      </c>
      <c r="B33" s="89"/>
      <c r="C33" s="96"/>
      <c r="D33" s="102"/>
      <c r="E33" s="100"/>
      <c r="F33" s="103"/>
      <c r="G33" s="97"/>
      <c r="H33" s="93">
        <f t="shared" si="2"/>
        <v>0</v>
      </c>
      <c r="I33" s="104"/>
      <c r="J33" s="101"/>
      <c r="K33" s="32"/>
      <c r="L33" s="32"/>
      <c r="M33" s="95"/>
      <c r="N33" s="33">
        <f t="shared" si="4"/>
        <v>0</v>
      </c>
      <c r="O33" s="37"/>
      <c r="P33" s="35" t="str">
        <f t="shared" si="3"/>
        <v/>
      </c>
      <c r="Q33" s="2"/>
      <c r="R33" s="98"/>
    </row>
    <row r="34" spans="1:18" ht="30" customHeight="1">
      <c r="A34" s="36">
        <v>24</v>
      </c>
      <c r="B34" s="89"/>
      <c r="C34" s="96"/>
      <c r="D34" s="102"/>
      <c r="E34" s="100"/>
      <c r="F34" s="103"/>
      <c r="G34" s="97"/>
      <c r="H34" s="93">
        <f t="shared" si="2"/>
        <v>0</v>
      </c>
      <c r="I34" s="104"/>
      <c r="J34" s="101"/>
      <c r="K34" s="32"/>
      <c r="L34" s="32"/>
      <c r="M34" s="95"/>
      <c r="N34" s="33">
        <f t="shared" si="4"/>
        <v>0</v>
      </c>
      <c r="O34" s="37"/>
      <c r="P34" s="35" t="str">
        <f t="shared" si="3"/>
        <v/>
      </c>
      <c r="Q34" s="2"/>
      <c r="R34" s="98"/>
    </row>
    <row r="35" spans="1:18" ht="30" customHeight="1">
      <c r="A35" s="36">
        <v>25</v>
      </c>
      <c r="B35" s="89"/>
      <c r="C35" s="96"/>
      <c r="D35" s="102"/>
      <c r="E35" s="100"/>
      <c r="F35" s="103"/>
      <c r="G35" s="97"/>
      <c r="H35" s="93">
        <f t="shared" si="2"/>
        <v>0</v>
      </c>
      <c r="I35" s="104"/>
      <c r="J35" s="101"/>
      <c r="K35" s="32"/>
      <c r="L35" s="32"/>
      <c r="M35" s="95"/>
      <c r="N35" s="33">
        <f t="shared" si="4"/>
        <v>0</v>
      </c>
      <c r="O35" s="37"/>
      <c r="P35" s="35" t="str">
        <f t="shared" si="3"/>
        <v/>
      </c>
      <c r="Q35" s="2"/>
      <c r="R35" s="98"/>
    </row>
    <row r="36" spans="1:18" ht="30" customHeight="1">
      <c r="A36" s="36">
        <v>26</v>
      </c>
      <c r="B36" s="89"/>
      <c r="C36" s="96"/>
      <c r="D36" s="102"/>
      <c r="E36" s="100"/>
      <c r="F36" s="103"/>
      <c r="G36" s="97"/>
      <c r="H36" s="93">
        <f t="shared" si="2"/>
        <v>0</v>
      </c>
      <c r="I36" s="104"/>
      <c r="J36" s="101"/>
      <c r="K36" s="32"/>
      <c r="L36" s="32"/>
      <c r="M36" s="95"/>
      <c r="N36" s="33">
        <f t="shared" si="4"/>
        <v>0</v>
      </c>
      <c r="O36" s="37"/>
      <c r="P36" s="35" t="str">
        <f t="shared" si="3"/>
        <v/>
      </c>
      <c r="Q36" s="2"/>
      <c r="R36" s="98"/>
    </row>
    <row r="37" spans="1:18" ht="30" customHeight="1">
      <c r="A37" s="36">
        <v>27</v>
      </c>
      <c r="B37" s="89"/>
      <c r="C37" s="96"/>
      <c r="D37" s="102"/>
      <c r="E37" s="100"/>
      <c r="F37" s="103"/>
      <c r="G37" s="97"/>
      <c r="H37" s="93">
        <f>IF($D$3="si",($G$5/$G$6*G37),IF($D$3="no",G37*$G$4,0))</f>
        <v>0</v>
      </c>
      <c r="I37" s="104"/>
      <c r="J37" s="101"/>
      <c r="K37" s="32"/>
      <c r="L37" s="32"/>
      <c r="M37" s="95"/>
      <c r="N37" s="33">
        <f t="shared" si="4"/>
        <v>0</v>
      </c>
      <c r="O37" s="37"/>
      <c r="P37" s="35" t="str">
        <f t="shared" si="3"/>
        <v/>
      </c>
      <c r="Q37" s="2"/>
      <c r="R37" s="98"/>
    </row>
    <row r="38" spans="1:18" ht="30" customHeight="1">
      <c r="A38" s="36">
        <v>28</v>
      </c>
      <c r="B38" s="89"/>
      <c r="C38" s="96"/>
      <c r="D38" s="102"/>
      <c r="E38" s="100"/>
      <c r="F38" s="103"/>
      <c r="G38" s="97"/>
      <c r="H38" s="93">
        <f t="shared" si="2"/>
        <v>0</v>
      </c>
      <c r="I38" s="104"/>
      <c r="J38" s="101"/>
      <c r="K38" s="32"/>
      <c r="L38" s="32"/>
      <c r="M38" s="95"/>
      <c r="N38" s="33">
        <f t="shared" si="4"/>
        <v>0</v>
      </c>
      <c r="O38" s="37"/>
      <c r="P38" s="35" t="str">
        <f t="shared" si="3"/>
        <v/>
      </c>
      <c r="Q38" s="2"/>
      <c r="R38" s="98"/>
    </row>
    <row r="39" spans="1:18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8">
      <c r="A40" s="105"/>
      <c r="B40" s="55"/>
      <c r="C40" s="56"/>
      <c r="D40" s="57"/>
      <c r="E40" s="57"/>
      <c r="F40" s="106"/>
      <c r="G40" s="107"/>
      <c r="H40" s="58"/>
      <c r="I40" s="59"/>
      <c r="J40" s="59"/>
      <c r="K40" s="59"/>
      <c r="L40" s="59"/>
      <c r="M40" s="59"/>
      <c r="N40" s="108"/>
      <c r="O40" s="109"/>
      <c r="P40" s="60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qref="C40 C23:C38 C12 C21">
      <formula1>1</formula1>
      <formula2>0</formula2>
    </dataValidation>
    <dataValidation type="date" operator="greaterThanOrEqual" showErrorMessage="1" errorTitle="Data" error="Inserire una data superiore al 1/11/2000" sqref="B40 B23:B38 B11:B12">
      <formula1>36831</formula1>
      <formula2>0</formula2>
    </dataValidation>
    <dataValidation type="textLength" operator="greaterThan" sqref="F40 F23:F38 F19:F20">
      <formula1>1</formula1>
      <formula2>0</formula2>
    </dataValidation>
    <dataValidation type="textLength" operator="greaterThan" allowBlank="1" showErrorMessage="1" sqref="D40:E40 D23:E38 E19:E21">
      <formula1>1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decimal" operator="greaterThanOrEqual" allowBlank="1" showErrorMessage="1" errorTitle="Valore" error="Inserire un numero maggiore o uguale a 0 (zero)!" sqref="H40:M40 I23:M38 H11:I11 J11:M12 I17:I22 J13:L22 H12:H38 M18:M22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Nota Spese Italia</vt:lpstr>
      <vt:lpstr>Nota spese MYR</vt:lpstr>
      <vt:lpstr>Nota Spese CHF</vt:lpstr>
      <vt:lpstr>Nota Spese USD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2014-02-17T14:19:01Z</cp:lastPrinted>
  <dcterms:created xsi:type="dcterms:W3CDTF">2007-03-06T14:42:56Z</dcterms:created>
  <dcterms:modified xsi:type="dcterms:W3CDTF">2014-02-17T14:19:04Z</dcterms:modified>
</cp:coreProperties>
</file>