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Estero'!$A$1:$R$60</definedName>
    <definedName name="_xlnm.Print_Area" localSheetId="0">'Nota Spese Italia'!$A$1:$S$108</definedName>
    <definedName name="_xlnm.Print_Titles" localSheetId="1">'Nota Spese Estero'!$1:$10</definedName>
    <definedName name="_xlnm.Print_Titles" localSheetId="0">'Nota Spese Italia'!$7:$10</definedName>
  </definedNames>
  <calcPr calcId="125725" concurrentCalc="0"/>
</workbook>
</file>

<file path=xl/calcChain.xml><?xml version="1.0" encoding="utf-8"?>
<calcChain xmlns="http://schemas.openxmlformats.org/spreadsheetml/2006/main">
  <c r="H21" i="1"/>
  <c r="H22"/>
  <c r="H19"/>
  <c r="H18"/>
  <c r="H12"/>
  <c r="H13"/>
  <c r="H14"/>
  <c r="H15"/>
  <c r="H16"/>
  <c r="O7" i="3"/>
  <c r="P3"/>
  <c r="M7"/>
  <c r="L7"/>
  <c r="J7"/>
  <c r="I7"/>
  <c r="G7" i="1"/>
  <c r="O7"/>
  <c r="P3"/>
  <c r="M7"/>
  <c r="L7"/>
  <c r="K7"/>
  <c r="J7"/>
  <c r="I7"/>
  <c r="H12" i="3"/>
  <c r="H11" i="1"/>
  <c r="N11"/>
  <c r="H11" i="3"/>
  <c r="K7"/>
  <c r="G7"/>
  <c r="H37"/>
  <c r="N37"/>
  <c r="H40"/>
  <c r="H51"/>
  <c r="P55"/>
  <c r="H55"/>
  <c r="N55"/>
  <c r="P54"/>
  <c r="H54"/>
  <c r="N54"/>
  <c r="P53"/>
  <c r="H53"/>
  <c r="N53"/>
  <c r="P52"/>
  <c r="H52"/>
  <c r="N52"/>
  <c r="P51"/>
  <c r="N51"/>
  <c r="P50"/>
  <c r="H50"/>
  <c r="N50"/>
  <c r="P49"/>
  <c r="H49"/>
  <c r="N49"/>
  <c r="P48"/>
  <c r="H48"/>
  <c r="N48"/>
  <c r="P47"/>
  <c r="H47"/>
  <c r="N47"/>
  <c r="P46"/>
  <c r="H46"/>
  <c r="N46"/>
  <c r="P45"/>
  <c r="H45"/>
  <c r="N45"/>
  <c r="P44"/>
  <c r="H44"/>
  <c r="N44"/>
  <c r="P43"/>
  <c r="H43"/>
  <c r="N43"/>
  <c r="P42"/>
  <c r="N42"/>
  <c r="H42"/>
  <c r="P41"/>
  <c r="H41"/>
  <c r="N41"/>
  <c r="N13" i="1"/>
  <c r="H102"/>
  <c r="H101"/>
  <c r="H100"/>
  <c r="N100"/>
  <c r="H99"/>
  <c r="N99"/>
  <c r="H98"/>
  <c r="H97"/>
  <c r="N97"/>
  <c r="H96"/>
  <c r="N96"/>
  <c r="H95"/>
  <c r="N95"/>
  <c r="H94"/>
  <c r="H93"/>
  <c r="N93"/>
  <c r="H92"/>
  <c r="N92"/>
  <c r="H91"/>
  <c r="N91"/>
  <c r="H90"/>
  <c r="H89"/>
  <c r="N89"/>
  <c r="H88"/>
  <c r="N88"/>
  <c r="H87"/>
  <c r="N87"/>
  <c r="H86"/>
  <c r="H85"/>
  <c r="N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0"/>
  <c r="H17"/>
  <c r="P102"/>
  <c r="N102"/>
  <c r="P101"/>
  <c r="N101"/>
  <c r="P100"/>
  <c r="P99"/>
  <c r="P98"/>
  <c r="N98"/>
  <c r="P97"/>
  <c r="P96"/>
  <c r="P95"/>
  <c r="N94"/>
  <c r="P93"/>
  <c r="P92"/>
  <c r="P91"/>
  <c r="P90"/>
  <c r="N90"/>
  <c r="P89"/>
  <c r="P88"/>
  <c r="P87"/>
  <c r="P86"/>
  <c r="N86"/>
  <c r="P84"/>
  <c r="P40" i="3"/>
  <c r="N40"/>
  <c r="P39"/>
  <c r="H39"/>
  <c r="N39"/>
  <c r="P38"/>
  <c r="H38"/>
  <c r="N38"/>
  <c r="P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N11"/>
  <c r="H7" i="1"/>
  <c r="P1"/>
  <c r="P5"/>
  <c r="N12" i="3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/>
  <c r="P1"/>
  <c r="P5"/>
  <c r="N73" i="1"/>
  <c r="N7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/>
  <c r="P7"/>
  <c r="P7" i="1"/>
  <c r="M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<sst xmlns="http://schemas.openxmlformats.org/spreadsheetml/2006/main" count="320" uniqueCount="67">
  <si>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</si>
  <si>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</si>
  <si>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</si>
  <si>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</si>
  <si>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</si>
  <si>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</si>
  <si>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</si>
  <si>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</si>
  <si>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</si>
  <si>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</si>
  <si>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</si>
  <si>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</si>
  <si>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</si>
  <si>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</si>
  <si>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</si>
  <si>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</si>
  <si>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</si>
  <si>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</si>
  <si>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</si>
  <si>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</si>
  <si>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</si>
  <si>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</si>
  <si>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</si>
  <si>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</si>
  <si>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</si>
  <si>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</si>
  <si>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</si>
  <si>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</si>
  <si>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</si>
  <si>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</si>
  <si>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</si>
  <si>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</si>
  <si>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</si>
  <si>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</si>
  <si>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</si>
  <si>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</si>
  <si>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</si>
  <si>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</si>
  <si>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</si>
  <si>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</si>
  <si>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</si>
  <si>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</si>
  <si>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</si>
  <si>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</si>
  <si>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</si>
  <si>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</si>
  <si>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</si>
  <si>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</si>
  <si>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bar</t>
  </si>
  <si>
    <t>Walter</t>
  </si>
  <si>
    <t>Furlan</t>
  </si>
  <si>
    <t>Delivery SCICO</t>
  </si>
  <si>
    <t>taxi</t>
  </si>
  <si>
    <t>Roma</t>
  </si>
  <si>
    <t>12_01</t>
  </si>
  <si>
    <t>hardware per il cliente</t>
  </si>
  <si>
    <t>tasse soggiorno albergo</t>
  </si>
  <si>
    <t>metropolitana</t>
  </si>
  <si>
    <t>ristorante pranzo</t>
  </si>
  <si>
    <t>ristorante cena</t>
  </si>
  <si>
    <t>cambio biglietto treno</t>
  </si>
  <si>
    <t>Milano</t>
  </si>
  <si>
    <t>Training SCICO</t>
  </si>
  <si>
    <t>CollaudoSCICO</t>
  </si>
  <si>
    <t>tasse soggiorno albergo + bar</t>
  </si>
  <si>
    <t>snack treno</t>
  </si>
  <si>
    <t>Prelievo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</si>
</sst>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[Red]\-#,##0.00\ 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0" fontId="1" fillId="0" borderId="0" xfId="0" applyNumberFormat="1" applyFont="1" applyAlignment="1" applyProtection="1">
      <alignment vertical="center"/>
    </xf>
    <xf numFmtId="172" fontId="1" fillId="0" borderId="0" xfId="0" applyNumberFormat="1" applyFont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tabSelected="1" view="pageBreakPreview" zoomScale="50" zoomScaleSheetLayoutView="50" workbookViewId="0">
      <pane ySplit="10" topLeftCell="A11" activePane="bottomLeft" state="frozen"/>
      <selection pane="bottomLeft" activeCell="A103" sqref="A103:XFD129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2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0" t="s">
        <v>0</v>
      </c>
      <c r="C1" s="120"/>
      <c r="D1" s="120"/>
      <c r="E1" s="111" t="s">
        <v>49</v>
      </c>
      <c r="F1" s="111"/>
      <c r="G1" s="51" t="s">
        <v>42</v>
      </c>
      <c r="H1" s="50" t="s">
        <v>54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1047.79</v>
      </c>
      <c r="Q1" s="3" t="s">
        <v>28</v>
      </c>
    </row>
    <row r="2" spans="1:19" s="8" customFormat="1" ht="35.25" customHeight="1">
      <c r="A2" s="4"/>
      <c r="B2" s="110" t="s">
        <v>2</v>
      </c>
      <c r="C2" s="110"/>
      <c r="D2" s="110"/>
      <c r="E2" s="111" t="s">
        <v>50</v>
      </c>
      <c r="F2" s="11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0" t="s">
        <v>26</v>
      </c>
      <c r="C3" s="110"/>
      <c r="D3" s="110"/>
      <c r="E3" s="111" t="s">
        <v>27</v>
      </c>
      <c r="F3" s="111"/>
      <c r="N3" s="10" t="s">
        <v>4</v>
      </c>
      <c r="O3" s="11"/>
      <c r="P3" s="12">
        <f>+O7</f>
        <v>922.3900000000001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44</v>
      </c>
      <c r="F5" s="14"/>
      <c r="G5" s="10" t="s">
        <v>7</v>
      </c>
      <c r="H5" s="21">
        <v>1.1100000000000001</v>
      </c>
      <c r="N5" s="109" t="s">
        <v>8</v>
      </c>
      <c r="O5" s="109"/>
      <c r="P5" s="22">
        <f>P1-P2-P3-P4</f>
        <v>125.39999999999986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6" t="s">
        <v>11</v>
      </c>
      <c r="F7" s="117"/>
      <c r="G7" s="25">
        <f t="shared" ref="G7:O7" si="0">SUM(G11:G102)</f>
        <v>0</v>
      </c>
      <c r="H7" s="25">
        <f t="shared" si="0"/>
        <v>0</v>
      </c>
      <c r="I7" s="65">
        <f t="shared" si="0"/>
        <v>0</v>
      </c>
      <c r="J7" s="70">
        <f t="shared" si="0"/>
        <v>479.99999999999994</v>
      </c>
      <c r="K7" s="66">
        <f t="shared" si="0"/>
        <v>19.989999999999998</v>
      </c>
      <c r="L7" s="66">
        <f t="shared" si="0"/>
        <v>308</v>
      </c>
      <c r="M7" s="66">
        <f t="shared" si="0"/>
        <v>239.8</v>
      </c>
      <c r="N7" s="66">
        <f t="shared" si="0"/>
        <v>1047.7900000000002</v>
      </c>
      <c r="O7" s="67">
        <f t="shared" si="0"/>
        <v>922.3900000000001</v>
      </c>
      <c r="P7" s="13">
        <f>+N7-SUM(I7:M7)</f>
        <v>0</v>
      </c>
    </row>
    <row r="8" spans="1:19" ht="36" customHeight="1" thickTop="1" thickBot="1">
      <c r="A8" s="126"/>
      <c r="B8" s="64"/>
      <c r="C8" s="128" t="s">
        <v>13</v>
      </c>
      <c r="D8" s="130" t="s">
        <v>25</v>
      </c>
      <c r="E8" s="129" t="s">
        <v>14</v>
      </c>
      <c r="F8" s="131" t="s">
        <v>35</v>
      </c>
      <c r="G8" s="132" t="s">
        <v>15</v>
      </c>
      <c r="H8" s="133" t="s">
        <v>16</v>
      </c>
      <c r="I8" s="112" t="s">
        <v>38</v>
      </c>
      <c r="J8" s="112" t="s">
        <v>40</v>
      </c>
      <c r="K8" s="112" t="s">
        <v>39</v>
      </c>
      <c r="L8" s="114" t="s">
        <v>36</v>
      </c>
      <c r="M8" s="115"/>
      <c r="N8" s="124" t="s">
        <v>17</v>
      </c>
      <c r="O8" s="136" t="s">
        <v>18</v>
      </c>
      <c r="P8" s="123" t="s">
        <v>19</v>
      </c>
      <c r="R8" s="2"/>
    </row>
    <row r="9" spans="1:19" ht="36" customHeight="1" thickTop="1" thickBot="1">
      <c r="A9" s="127"/>
      <c r="B9" s="64" t="s">
        <v>12</v>
      </c>
      <c r="C9" s="129"/>
      <c r="D9" s="129"/>
      <c r="E9" s="129"/>
      <c r="F9" s="131"/>
      <c r="G9" s="132"/>
      <c r="H9" s="134"/>
      <c r="I9" s="113" t="s">
        <v>38</v>
      </c>
      <c r="J9" s="113"/>
      <c r="K9" s="113" t="s">
        <v>37</v>
      </c>
      <c r="L9" s="118" t="s">
        <v>23</v>
      </c>
      <c r="M9" s="121" t="s">
        <v>24</v>
      </c>
      <c r="N9" s="125"/>
      <c r="O9" s="137"/>
      <c r="P9" s="123"/>
      <c r="R9" s="2"/>
    </row>
    <row r="10" spans="1:19" ht="37.5" customHeight="1" thickTop="1" thickBot="1">
      <c r="A10" s="127"/>
      <c r="B10" s="55"/>
      <c r="C10" s="129"/>
      <c r="D10" s="129"/>
      <c r="E10" s="129"/>
      <c r="F10" s="131"/>
      <c r="G10" s="26" t="s">
        <v>20</v>
      </c>
      <c r="H10" s="135"/>
      <c r="I10" s="113"/>
      <c r="J10" s="113"/>
      <c r="K10" s="113"/>
      <c r="L10" s="119"/>
      <c r="M10" s="122"/>
      <c r="N10" s="125"/>
      <c r="O10" s="137"/>
      <c r="P10" s="123"/>
      <c r="R10" s="2"/>
    </row>
    <row r="11" spans="1:19" ht="30" customHeight="1" thickTop="1">
      <c r="A11" s="27">
        <v>1</v>
      </c>
      <c r="B11" s="47">
        <v>41613</v>
      </c>
      <c r="C11" s="29" t="s">
        <v>51</v>
      </c>
      <c r="D11" s="29" t="s">
        <v>58</v>
      </c>
      <c r="E11" s="69"/>
      <c r="F11" s="69" t="s">
        <v>53</v>
      </c>
      <c r="G11" s="99"/>
      <c r="H11" s="105">
        <f>IF($E$3="si",($H$5/$H$6*G11),IF($E$3="no",G11*$H$4,0))</f>
        <v>0</v>
      </c>
      <c r="I11" s="71"/>
      <c r="J11" s="71"/>
      <c r="K11" s="34"/>
      <c r="L11" s="34">
        <v>49</v>
      </c>
      <c r="M11" s="37"/>
      <c r="N11" s="39">
        <f>SUM(H11:M11)</f>
        <v>49</v>
      </c>
      <c r="O11" s="43">
        <v>49</v>
      </c>
      <c r="P11" s="41"/>
      <c r="R11" s="2"/>
    </row>
    <row r="12" spans="1:19" ht="30" customHeight="1">
      <c r="A12" s="42">
        <v>2</v>
      </c>
      <c r="B12" s="47">
        <v>41613</v>
      </c>
      <c r="C12" s="29" t="s">
        <v>51</v>
      </c>
      <c r="D12" s="29" t="s">
        <v>59</v>
      </c>
      <c r="E12" s="69"/>
      <c r="F12" s="69" t="s">
        <v>53</v>
      </c>
      <c r="G12" s="100"/>
      <c r="H12" s="105">
        <f t="shared" ref="H12:H75" si="1">IF($E$3="si",($H$5/$H$6*G12),IF($E$3="no",G12*$H$4,0))</f>
        <v>0</v>
      </c>
      <c r="I12" s="71"/>
      <c r="J12" s="71"/>
      <c r="K12" s="34"/>
      <c r="L12" s="35">
        <v>124.5</v>
      </c>
      <c r="M12" s="37"/>
      <c r="N12" s="39">
        <f>SUM(H12:M12)</f>
        <v>124.5</v>
      </c>
      <c r="O12" s="43">
        <v>124.5</v>
      </c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47">
        <v>41613</v>
      </c>
      <c r="C13" s="29" t="s">
        <v>51</v>
      </c>
      <c r="D13" s="29" t="s">
        <v>55</v>
      </c>
      <c r="E13" s="69"/>
      <c r="F13" s="69" t="s">
        <v>53</v>
      </c>
      <c r="G13" s="100"/>
      <c r="H13" s="105">
        <f t="shared" si="1"/>
        <v>0</v>
      </c>
      <c r="I13" s="71"/>
      <c r="J13" s="71"/>
      <c r="K13" s="34">
        <v>19.989999999999998</v>
      </c>
      <c r="L13" s="35"/>
      <c r="M13" s="37"/>
      <c r="N13" s="39">
        <f>SUM(H13:M13)</f>
        <v>19.989999999999998</v>
      </c>
      <c r="O13" s="43">
        <v>19.989999999999998</v>
      </c>
      <c r="P13" s="41" t="str">
        <f t="shared" si="2"/>
        <v/>
      </c>
      <c r="R13" s="2"/>
    </row>
    <row r="14" spans="1:19" ht="30" customHeight="1">
      <c r="A14" s="42">
        <v>4</v>
      </c>
      <c r="B14" s="47">
        <v>41613</v>
      </c>
      <c r="C14" s="29" t="s">
        <v>51</v>
      </c>
      <c r="D14" s="29" t="s">
        <v>56</v>
      </c>
      <c r="E14" s="69"/>
      <c r="F14" s="69" t="s">
        <v>53</v>
      </c>
      <c r="G14" s="100"/>
      <c r="H14" s="105">
        <f t="shared" si="1"/>
        <v>0</v>
      </c>
      <c r="I14" s="71"/>
      <c r="J14" s="71"/>
      <c r="K14" s="34"/>
      <c r="L14" s="35">
        <v>3</v>
      </c>
      <c r="M14" s="37"/>
      <c r="N14" s="39">
        <f t="shared" ref="N14:N18" si="3">SUM(H14:M14)</f>
        <v>3</v>
      </c>
      <c r="O14" s="43">
        <v>3</v>
      </c>
      <c r="P14" s="41" t="str">
        <f t="shared" si="2"/>
        <v/>
      </c>
      <c r="R14" s="2"/>
    </row>
    <row r="15" spans="1:19" ht="30" customHeight="1">
      <c r="A15" s="42">
        <v>5</v>
      </c>
      <c r="B15" s="47">
        <v>41613</v>
      </c>
      <c r="C15" s="29" t="s">
        <v>51</v>
      </c>
      <c r="D15" s="29" t="s">
        <v>52</v>
      </c>
      <c r="E15" s="69"/>
      <c r="F15" s="69" t="s">
        <v>53</v>
      </c>
      <c r="G15" s="100"/>
      <c r="H15" s="105">
        <f t="shared" si="1"/>
        <v>0</v>
      </c>
      <c r="I15" s="71"/>
      <c r="J15" s="71">
        <v>20</v>
      </c>
      <c r="K15" s="34"/>
      <c r="L15" s="35"/>
      <c r="M15" s="37"/>
      <c r="N15" s="39">
        <f t="shared" si="3"/>
        <v>20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47">
        <v>41613</v>
      </c>
      <c r="C16" s="29" t="s">
        <v>51</v>
      </c>
      <c r="D16" s="29" t="s">
        <v>52</v>
      </c>
      <c r="E16" s="69"/>
      <c r="F16" s="69" t="s">
        <v>53</v>
      </c>
      <c r="G16" s="100"/>
      <c r="H16" s="105">
        <f t="shared" si="1"/>
        <v>0</v>
      </c>
      <c r="I16" s="71"/>
      <c r="J16" s="71">
        <v>22.3</v>
      </c>
      <c r="K16" s="34"/>
      <c r="L16" s="35"/>
      <c r="M16" s="37"/>
      <c r="N16" s="39">
        <f t="shared" si="3"/>
        <v>22.3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47">
        <v>41613</v>
      </c>
      <c r="C17" s="29" t="s">
        <v>51</v>
      </c>
      <c r="D17" s="29" t="s">
        <v>57</v>
      </c>
      <c r="E17" s="69"/>
      <c r="F17" s="69" t="s">
        <v>53</v>
      </c>
      <c r="G17" s="100"/>
      <c r="H17" s="105">
        <f t="shared" si="1"/>
        <v>0</v>
      </c>
      <c r="I17" s="71"/>
      <c r="J17" s="71">
        <v>1.5</v>
      </c>
      <c r="K17" s="34"/>
      <c r="L17" s="35"/>
      <c r="M17" s="37"/>
      <c r="N17" s="39">
        <f t="shared" si="3"/>
        <v>1.5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47">
        <v>41614</v>
      </c>
      <c r="C18" s="29" t="s">
        <v>51</v>
      </c>
      <c r="D18" s="29" t="s">
        <v>52</v>
      </c>
      <c r="E18" s="69"/>
      <c r="F18" s="69" t="s">
        <v>53</v>
      </c>
      <c r="G18" s="100"/>
      <c r="H18" s="105">
        <f>IF($E$3="si",($H$5/$H$6*G18),IF($E$3="no",G18*$H$4,0))</f>
        <v>0</v>
      </c>
      <c r="I18" s="71"/>
      <c r="J18" s="71">
        <v>16.899999999999999</v>
      </c>
      <c r="K18" s="34"/>
      <c r="L18" s="35"/>
      <c r="M18" s="35"/>
      <c r="N18" s="39">
        <f t="shared" si="3"/>
        <v>16.899999999999999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47">
        <v>41614</v>
      </c>
      <c r="C19" s="29" t="s">
        <v>51</v>
      </c>
      <c r="D19" s="29" t="s">
        <v>52</v>
      </c>
      <c r="E19" s="69"/>
      <c r="F19" s="69" t="s">
        <v>53</v>
      </c>
      <c r="G19" s="100"/>
      <c r="H19" s="105">
        <f>IF($E$3="si",($H$5/$H$6*G19),IF($E$3="no",G19*$H$4,0))</f>
        <v>0</v>
      </c>
      <c r="I19" s="71"/>
      <c r="J19" s="71">
        <v>27</v>
      </c>
      <c r="K19" s="34"/>
      <c r="L19" s="35"/>
      <c r="M19" s="35"/>
      <c r="N19" s="39">
        <f t="shared" ref="N19:N83" si="4">SUM(H19:M19)</f>
        <v>27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47">
        <v>41621</v>
      </c>
      <c r="C20" s="29" t="s">
        <v>51</v>
      </c>
      <c r="D20" s="44" t="s">
        <v>52</v>
      </c>
      <c r="E20" s="69"/>
      <c r="F20" s="69" t="s">
        <v>53</v>
      </c>
      <c r="G20" s="101"/>
      <c r="H20" s="105">
        <f t="shared" si="1"/>
        <v>0</v>
      </c>
      <c r="I20" s="71"/>
      <c r="J20" s="71">
        <v>27</v>
      </c>
      <c r="K20" s="34"/>
      <c r="L20" s="35"/>
      <c r="M20" s="35"/>
      <c r="N20" s="39">
        <f t="shared" si="4"/>
        <v>27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47">
        <v>41621</v>
      </c>
      <c r="C21" s="29" t="s">
        <v>51</v>
      </c>
      <c r="D21" s="29" t="s">
        <v>58</v>
      </c>
      <c r="E21" s="69"/>
      <c r="F21" s="69" t="s">
        <v>53</v>
      </c>
      <c r="G21" s="100"/>
      <c r="H21" s="105">
        <f>IF($E$3="si",($H$5/$H$6*G21),IF($E$3="no",G21*$H$4,0))</f>
        <v>0</v>
      </c>
      <c r="I21" s="71"/>
      <c r="J21" s="71"/>
      <c r="K21" s="34"/>
      <c r="L21" s="35"/>
      <c r="M21" s="35">
        <v>19.399999999999999</v>
      </c>
      <c r="N21" s="39">
        <f t="shared" si="4"/>
        <v>19.399999999999999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47">
        <v>41621</v>
      </c>
      <c r="C22" s="29" t="s">
        <v>51</v>
      </c>
      <c r="D22" s="29" t="s">
        <v>52</v>
      </c>
      <c r="E22" s="69"/>
      <c r="F22" s="69" t="s">
        <v>53</v>
      </c>
      <c r="G22" s="100"/>
      <c r="H22" s="105">
        <f t="shared" si="1"/>
        <v>0</v>
      </c>
      <c r="I22" s="71"/>
      <c r="J22" s="71">
        <v>23.7</v>
      </c>
      <c r="K22" s="34"/>
      <c r="L22" s="35"/>
      <c r="M22" s="35"/>
      <c r="N22" s="39">
        <f t="shared" si="4"/>
        <v>23.7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47">
        <v>41621</v>
      </c>
      <c r="C23" s="29" t="s">
        <v>51</v>
      </c>
      <c r="D23" s="44" t="s">
        <v>52</v>
      </c>
      <c r="E23" s="69"/>
      <c r="F23" s="69" t="s">
        <v>53</v>
      </c>
      <c r="G23" s="101"/>
      <c r="H23" s="105">
        <f t="shared" si="1"/>
        <v>0</v>
      </c>
      <c r="I23" s="71"/>
      <c r="J23" s="71">
        <v>30</v>
      </c>
      <c r="K23" s="34"/>
      <c r="L23" s="35"/>
      <c r="M23" s="35"/>
      <c r="N23" s="39">
        <f t="shared" si="4"/>
        <v>30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47">
        <v>41621</v>
      </c>
      <c r="C24" s="29" t="s">
        <v>51</v>
      </c>
      <c r="D24" s="29" t="s">
        <v>56</v>
      </c>
      <c r="E24" s="69"/>
      <c r="F24" s="69" t="s">
        <v>53</v>
      </c>
      <c r="G24" s="101"/>
      <c r="H24" s="105">
        <f t="shared" si="1"/>
        <v>0</v>
      </c>
      <c r="I24" s="71"/>
      <c r="J24" s="71"/>
      <c r="K24" s="34"/>
      <c r="L24" s="35">
        <v>6</v>
      </c>
      <c r="M24" s="35"/>
      <c r="N24" s="39">
        <f t="shared" si="4"/>
        <v>6</v>
      </c>
      <c r="O24" s="43">
        <v>6</v>
      </c>
      <c r="P24" s="41" t="str">
        <f t="shared" si="2"/>
        <v/>
      </c>
      <c r="R24" s="2"/>
    </row>
    <row r="25" spans="1:18" ht="30" customHeight="1">
      <c r="A25" s="42">
        <v>15</v>
      </c>
      <c r="B25" s="47">
        <v>41621</v>
      </c>
      <c r="C25" s="29" t="s">
        <v>51</v>
      </c>
      <c r="D25" s="29" t="s">
        <v>59</v>
      </c>
      <c r="E25" s="69"/>
      <c r="F25" s="69" t="s">
        <v>53</v>
      </c>
      <c r="G25" s="101"/>
      <c r="H25" s="105">
        <f t="shared" si="1"/>
        <v>0</v>
      </c>
      <c r="I25" s="71"/>
      <c r="J25" s="71"/>
      <c r="K25" s="34"/>
      <c r="L25" s="35"/>
      <c r="M25" s="35">
        <v>80</v>
      </c>
      <c r="N25" s="39">
        <f t="shared" si="4"/>
        <v>80</v>
      </c>
      <c r="O25" s="43">
        <v>80</v>
      </c>
      <c r="P25" s="41" t="str">
        <f t="shared" si="2"/>
        <v/>
      </c>
      <c r="R25" s="2"/>
    </row>
    <row r="26" spans="1:18" ht="30" customHeight="1">
      <c r="A26" s="42">
        <v>16</v>
      </c>
      <c r="B26" s="47">
        <v>41620</v>
      </c>
      <c r="C26" s="29" t="s">
        <v>51</v>
      </c>
      <c r="D26" s="44" t="s">
        <v>52</v>
      </c>
      <c r="E26" s="69"/>
      <c r="F26" s="69" t="s">
        <v>53</v>
      </c>
      <c r="G26" s="101"/>
      <c r="H26" s="105">
        <f t="shared" si="1"/>
        <v>0</v>
      </c>
      <c r="I26" s="71"/>
      <c r="J26" s="71">
        <v>30</v>
      </c>
      <c r="K26" s="34"/>
      <c r="L26" s="35"/>
      <c r="M26" s="35"/>
      <c r="N26" s="39">
        <f t="shared" si="4"/>
        <v>30</v>
      </c>
      <c r="O26" s="43">
        <v>30</v>
      </c>
      <c r="P26" s="41" t="str">
        <f t="shared" si="2"/>
        <v/>
      </c>
      <c r="R26" s="2"/>
    </row>
    <row r="27" spans="1:18" ht="30" customHeight="1">
      <c r="A27" s="42">
        <v>17</v>
      </c>
      <c r="B27" s="47">
        <v>41620</v>
      </c>
      <c r="C27" s="29" t="s">
        <v>51</v>
      </c>
      <c r="D27" s="29" t="s">
        <v>58</v>
      </c>
      <c r="E27" s="69"/>
      <c r="F27" s="69" t="s">
        <v>53</v>
      </c>
      <c r="G27" s="101"/>
      <c r="H27" s="105">
        <f t="shared" si="1"/>
        <v>0</v>
      </c>
      <c r="I27" s="71"/>
      <c r="J27" s="71"/>
      <c r="K27" s="34"/>
      <c r="L27" s="35"/>
      <c r="M27" s="35">
        <v>15.6</v>
      </c>
      <c r="N27" s="39">
        <f t="shared" si="4"/>
        <v>15.6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47">
        <v>41620</v>
      </c>
      <c r="C28" s="29" t="s">
        <v>51</v>
      </c>
      <c r="D28" s="44" t="s">
        <v>48</v>
      </c>
      <c r="E28" s="69"/>
      <c r="F28" s="69" t="s">
        <v>53</v>
      </c>
      <c r="G28" s="101"/>
      <c r="H28" s="105">
        <f t="shared" si="1"/>
        <v>0</v>
      </c>
      <c r="I28" s="71"/>
      <c r="J28" s="71"/>
      <c r="K28" s="34"/>
      <c r="L28" s="35"/>
      <c r="M28" s="35">
        <v>5.6</v>
      </c>
      <c r="N28" s="39">
        <f t="shared" si="4"/>
        <v>5.6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47">
        <v>41620</v>
      </c>
      <c r="C29" s="29" t="s">
        <v>51</v>
      </c>
      <c r="D29" s="44" t="s">
        <v>52</v>
      </c>
      <c r="E29" s="69"/>
      <c r="F29" s="69" t="s">
        <v>53</v>
      </c>
      <c r="G29" s="101"/>
      <c r="H29" s="105">
        <f t="shared" si="1"/>
        <v>0</v>
      </c>
      <c r="I29" s="71"/>
      <c r="J29" s="71">
        <v>31</v>
      </c>
      <c r="K29" s="34"/>
      <c r="L29" s="35"/>
      <c r="M29" s="35"/>
      <c r="N29" s="39">
        <f t="shared" si="4"/>
        <v>31</v>
      </c>
      <c r="O29" s="43">
        <v>31</v>
      </c>
      <c r="P29" s="41" t="str">
        <f t="shared" si="2"/>
        <v/>
      </c>
      <c r="R29" s="2"/>
    </row>
    <row r="30" spans="1:18" ht="30" customHeight="1">
      <c r="A30" s="42">
        <v>20</v>
      </c>
      <c r="B30" s="47">
        <v>41619</v>
      </c>
      <c r="C30" s="29" t="s">
        <v>51</v>
      </c>
      <c r="D30" s="44" t="s">
        <v>52</v>
      </c>
      <c r="E30" s="69"/>
      <c r="F30" s="69" t="s">
        <v>53</v>
      </c>
      <c r="G30" s="101"/>
      <c r="H30" s="105">
        <f t="shared" si="1"/>
        <v>0</v>
      </c>
      <c r="I30" s="71"/>
      <c r="J30" s="71">
        <v>20.7</v>
      </c>
      <c r="K30" s="34"/>
      <c r="L30" s="35"/>
      <c r="M30" s="35"/>
      <c r="N30" s="39">
        <f t="shared" si="4"/>
        <v>20.7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47">
        <v>41619</v>
      </c>
      <c r="C31" s="29" t="s">
        <v>51</v>
      </c>
      <c r="D31" s="44" t="s">
        <v>52</v>
      </c>
      <c r="E31" s="69"/>
      <c r="F31" s="69" t="s">
        <v>53</v>
      </c>
      <c r="G31" s="101"/>
      <c r="H31" s="105">
        <f t="shared" si="1"/>
        <v>0</v>
      </c>
      <c r="I31" s="71"/>
      <c r="J31" s="71">
        <v>14</v>
      </c>
      <c r="K31" s="34"/>
      <c r="L31" s="35"/>
      <c r="M31" s="35"/>
      <c r="N31" s="39">
        <f t="shared" si="4"/>
        <v>14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47">
        <v>41618</v>
      </c>
      <c r="C32" s="29" t="s">
        <v>51</v>
      </c>
      <c r="D32" s="29" t="s">
        <v>59</v>
      </c>
      <c r="E32" s="69"/>
      <c r="F32" s="69" t="s">
        <v>53</v>
      </c>
      <c r="G32" s="101"/>
      <c r="H32" s="105">
        <f t="shared" si="1"/>
        <v>0</v>
      </c>
      <c r="I32" s="71"/>
      <c r="J32" s="71"/>
      <c r="K32" s="34"/>
      <c r="L32" s="35">
        <v>30</v>
      </c>
      <c r="M32" s="35"/>
      <c r="N32" s="39">
        <f t="shared" si="4"/>
        <v>30</v>
      </c>
      <c r="O32" s="43">
        <v>30</v>
      </c>
      <c r="P32" s="41" t="str">
        <f t="shared" si="2"/>
        <v/>
      </c>
      <c r="R32" s="2"/>
    </row>
    <row r="33" spans="1:18" ht="30" customHeight="1">
      <c r="A33" s="42">
        <v>23</v>
      </c>
      <c r="B33" s="47">
        <v>41618</v>
      </c>
      <c r="C33" s="29" t="s">
        <v>51</v>
      </c>
      <c r="D33" s="44" t="s">
        <v>52</v>
      </c>
      <c r="E33" s="69"/>
      <c r="F33" s="69" t="s">
        <v>53</v>
      </c>
      <c r="G33" s="101"/>
      <c r="H33" s="105">
        <f t="shared" si="1"/>
        <v>0</v>
      </c>
      <c r="I33" s="71"/>
      <c r="J33" s="71">
        <v>15</v>
      </c>
      <c r="K33" s="34"/>
      <c r="L33" s="35"/>
      <c r="M33" s="35"/>
      <c r="N33" s="39">
        <f t="shared" si="4"/>
        <v>15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47">
        <v>41618</v>
      </c>
      <c r="C34" s="29" t="s">
        <v>51</v>
      </c>
      <c r="D34" s="29" t="s">
        <v>58</v>
      </c>
      <c r="E34" s="69"/>
      <c r="F34" s="69" t="s">
        <v>53</v>
      </c>
      <c r="G34" s="101"/>
      <c r="H34" s="105">
        <f t="shared" si="1"/>
        <v>0</v>
      </c>
      <c r="I34" s="71"/>
      <c r="J34" s="71"/>
      <c r="K34" s="34"/>
      <c r="L34" s="35">
        <v>66.5</v>
      </c>
      <c r="M34" s="35"/>
      <c r="N34" s="39">
        <f t="shared" si="4"/>
        <v>66.5</v>
      </c>
      <c r="O34" s="43">
        <v>66.5</v>
      </c>
      <c r="P34" s="41" t="str">
        <f t="shared" si="2"/>
        <v/>
      </c>
      <c r="R34" s="2"/>
    </row>
    <row r="35" spans="1:18" ht="46.5" customHeight="1">
      <c r="A35" s="42">
        <v>25</v>
      </c>
      <c r="B35" s="47">
        <v>41618</v>
      </c>
      <c r="C35" s="29" t="s">
        <v>51</v>
      </c>
      <c r="D35" s="44" t="s">
        <v>60</v>
      </c>
      <c r="E35" s="69"/>
      <c r="F35" s="69" t="s">
        <v>53</v>
      </c>
      <c r="G35" s="101"/>
      <c r="H35" s="105">
        <f t="shared" si="1"/>
        <v>0</v>
      </c>
      <c r="I35" s="71"/>
      <c r="J35" s="71">
        <v>16</v>
      </c>
      <c r="K35" s="34"/>
      <c r="L35" s="35"/>
      <c r="M35" s="35"/>
      <c r="N35" s="39">
        <f t="shared" si="4"/>
        <v>16</v>
      </c>
      <c r="O35" s="43">
        <v>16</v>
      </c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 t="s">
        <v>51</v>
      </c>
      <c r="D36" s="44"/>
      <c r="E36" s="69"/>
      <c r="F36" s="69" t="s">
        <v>53</v>
      </c>
      <c r="G36" s="101"/>
      <c r="H36" s="71">
        <f t="shared" si="1"/>
        <v>0</v>
      </c>
      <c r="I36" s="71"/>
      <c r="J36" s="71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 t="s">
        <v>51</v>
      </c>
      <c r="D37" s="44"/>
      <c r="E37" s="69"/>
      <c r="F37" s="69" t="s">
        <v>53</v>
      </c>
      <c r="G37" s="101"/>
      <c r="H37" s="71">
        <f t="shared" si="1"/>
        <v>0</v>
      </c>
      <c r="I37" s="71"/>
      <c r="J37" s="71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 t="s">
        <v>51</v>
      </c>
      <c r="D38" s="44"/>
      <c r="E38" s="69"/>
      <c r="F38" s="69" t="s">
        <v>53</v>
      </c>
      <c r="G38" s="101"/>
      <c r="H38" s="71">
        <f t="shared" si="1"/>
        <v>0</v>
      </c>
      <c r="I38" s="71"/>
      <c r="J38" s="71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 t="s">
        <v>51</v>
      </c>
      <c r="D39" s="44"/>
      <c r="E39" s="69"/>
      <c r="F39" s="69" t="s">
        <v>53</v>
      </c>
      <c r="G39" s="101"/>
      <c r="H39" s="71">
        <f t="shared" si="1"/>
        <v>0</v>
      </c>
      <c r="I39" s="71"/>
      <c r="J39" s="71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 t="s">
        <v>51</v>
      </c>
      <c r="D40" s="44"/>
      <c r="E40" s="69"/>
      <c r="F40" s="69" t="s">
        <v>53</v>
      </c>
      <c r="G40" s="101"/>
      <c r="H40" s="71">
        <f t="shared" si="1"/>
        <v>0</v>
      </c>
      <c r="I40" s="71"/>
      <c r="J40" s="71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 t="s">
        <v>51</v>
      </c>
      <c r="D41" s="44"/>
      <c r="E41" s="69"/>
      <c r="F41" s="69" t="s">
        <v>53</v>
      </c>
      <c r="G41" s="101"/>
      <c r="H41" s="71">
        <f t="shared" si="1"/>
        <v>0</v>
      </c>
      <c r="I41" s="71"/>
      <c r="J41" s="71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 t="s">
        <v>51</v>
      </c>
      <c r="D42" s="44"/>
      <c r="E42" s="69"/>
      <c r="F42" s="69" t="s">
        <v>53</v>
      </c>
      <c r="G42" s="101"/>
      <c r="H42" s="71">
        <f t="shared" si="1"/>
        <v>0</v>
      </c>
      <c r="I42" s="71"/>
      <c r="J42" s="71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 t="s">
        <v>51</v>
      </c>
      <c r="D43" s="44"/>
      <c r="E43" s="69"/>
      <c r="F43" s="69" t="s">
        <v>53</v>
      </c>
      <c r="G43" s="101"/>
      <c r="H43" s="71">
        <f t="shared" si="1"/>
        <v>0</v>
      </c>
      <c r="I43" s="71"/>
      <c r="J43" s="71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 t="s">
        <v>51</v>
      </c>
      <c r="D44" s="44"/>
      <c r="E44" s="69"/>
      <c r="F44" s="69" t="s">
        <v>53</v>
      </c>
      <c r="G44" s="101"/>
      <c r="H44" s="71">
        <f t="shared" si="1"/>
        <v>0</v>
      </c>
      <c r="I44" s="71"/>
      <c r="J44" s="71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 t="s">
        <v>51</v>
      </c>
      <c r="D45" s="44"/>
      <c r="E45" s="69"/>
      <c r="F45" s="69" t="s">
        <v>53</v>
      </c>
      <c r="G45" s="101"/>
      <c r="H45" s="71">
        <f t="shared" si="1"/>
        <v>0</v>
      </c>
      <c r="I45" s="71"/>
      <c r="J45" s="71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 t="s">
        <v>51</v>
      </c>
      <c r="D46" s="44"/>
      <c r="E46" s="69"/>
      <c r="F46" s="69" t="s">
        <v>53</v>
      </c>
      <c r="G46" s="101"/>
      <c r="H46" s="71">
        <f t="shared" si="1"/>
        <v>0</v>
      </c>
      <c r="I46" s="71"/>
      <c r="J46" s="71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 t="s">
        <v>51</v>
      </c>
      <c r="D47" s="44"/>
      <c r="E47" s="69"/>
      <c r="F47" s="69" t="s">
        <v>53</v>
      </c>
      <c r="G47" s="101"/>
      <c r="H47" s="71">
        <f t="shared" si="1"/>
        <v>0</v>
      </c>
      <c r="I47" s="71"/>
      <c r="J47" s="71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 t="s">
        <v>51</v>
      </c>
      <c r="D48" s="44"/>
      <c r="E48" s="69"/>
      <c r="F48" s="69" t="s">
        <v>53</v>
      </c>
      <c r="G48" s="101"/>
      <c r="H48" s="71">
        <f t="shared" si="1"/>
        <v>0</v>
      </c>
      <c r="I48" s="71"/>
      <c r="J48" s="71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 t="s">
        <v>51</v>
      </c>
      <c r="D49" s="44"/>
      <c r="E49" s="69"/>
      <c r="F49" s="69" t="s">
        <v>53</v>
      </c>
      <c r="G49" s="101"/>
      <c r="H49" s="71">
        <f t="shared" si="1"/>
        <v>0</v>
      </c>
      <c r="I49" s="71"/>
      <c r="J49" s="71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 t="s">
        <v>51</v>
      </c>
      <c r="D50" s="44"/>
      <c r="E50" s="69"/>
      <c r="F50" s="69" t="s">
        <v>53</v>
      </c>
      <c r="G50" s="101"/>
      <c r="H50" s="71">
        <f t="shared" si="1"/>
        <v>0</v>
      </c>
      <c r="I50" s="71"/>
      <c r="J50" s="71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 t="s">
        <v>51</v>
      </c>
      <c r="D51" s="44"/>
      <c r="E51" s="69"/>
      <c r="F51" s="69" t="s">
        <v>53</v>
      </c>
      <c r="G51" s="101"/>
      <c r="H51" s="71">
        <f t="shared" si="1"/>
        <v>0</v>
      </c>
      <c r="I51" s="71"/>
      <c r="J51" s="71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 t="s">
        <v>51</v>
      </c>
      <c r="D52" s="44"/>
      <c r="E52" s="69"/>
      <c r="F52" s="69" t="s">
        <v>53</v>
      </c>
      <c r="G52" s="101"/>
      <c r="H52" s="71">
        <f t="shared" si="1"/>
        <v>0</v>
      </c>
      <c r="I52" s="71"/>
      <c r="J52" s="71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 t="s">
        <v>51</v>
      </c>
      <c r="D53" s="44"/>
      <c r="E53" s="69"/>
      <c r="F53" s="69" t="s">
        <v>53</v>
      </c>
      <c r="G53" s="101"/>
      <c r="H53" s="71">
        <f t="shared" si="1"/>
        <v>0</v>
      </c>
      <c r="I53" s="71"/>
      <c r="J53" s="71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 t="s">
        <v>51</v>
      </c>
      <c r="D54" s="44"/>
      <c r="E54" s="69"/>
      <c r="F54" s="69" t="s">
        <v>53</v>
      </c>
      <c r="G54" s="101"/>
      <c r="H54" s="71">
        <f t="shared" si="1"/>
        <v>0</v>
      </c>
      <c r="I54" s="71"/>
      <c r="J54" s="71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 t="s">
        <v>51</v>
      </c>
      <c r="D55" s="44"/>
      <c r="E55" s="69"/>
      <c r="F55" s="69" t="s">
        <v>53</v>
      </c>
      <c r="G55" s="101"/>
      <c r="H55" s="71">
        <f t="shared" si="1"/>
        <v>0</v>
      </c>
      <c r="I55" s="71"/>
      <c r="J55" s="71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 t="s">
        <v>51</v>
      </c>
      <c r="D56" s="44"/>
      <c r="E56" s="69"/>
      <c r="F56" s="69" t="s">
        <v>53</v>
      </c>
      <c r="G56" s="101"/>
      <c r="H56" s="71">
        <f t="shared" si="1"/>
        <v>0</v>
      </c>
      <c r="I56" s="71"/>
      <c r="J56" s="71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 t="s">
        <v>51</v>
      </c>
      <c r="D57" s="44"/>
      <c r="E57" s="69"/>
      <c r="F57" s="69" t="s">
        <v>53</v>
      </c>
      <c r="G57" s="101"/>
      <c r="H57" s="71">
        <f t="shared" si="1"/>
        <v>0</v>
      </c>
      <c r="I57" s="71"/>
      <c r="J57" s="71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 t="s">
        <v>51</v>
      </c>
      <c r="D58" s="44"/>
      <c r="E58" s="69"/>
      <c r="F58" s="69" t="s">
        <v>53</v>
      </c>
      <c r="G58" s="101"/>
      <c r="H58" s="71">
        <f t="shared" si="1"/>
        <v>0</v>
      </c>
      <c r="I58" s="71"/>
      <c r="J58" s="71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 t="s">
        <v>51</v>
      </c>
      <c r="D59" s="44"/>
      <c r="E59" s="69"/>
      <c r="F59" s="69" t="s">
        <v>53</v>
      </c>
      <c r="G59" s="101"/>
      <c r="H59" s="71">
        <f t="shared" si="1"/>
        <v>0</v>
      </c>
      <c r="I59" s="71"/>
      <c r="J59" s="71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 t="s">
        <v>51</v>
      </c>
      <c r="D60" s="44"/>
      <c r="E60" s="69"/>
      <c r="F60" s="69" t="s">
        <v>53</v>
      </c>
      <c r="G60" s="101"/>
      <c r="H60" s="71">
        <f t="shared" si="1"/>
        <v>0</v>
      </c>
      <c r="I60" s="71"/>
      <c r="J60" s="71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 t="s">
        <v>51</v>
      </c>
      <c r="D61" s="44"/>
      <c r="E61" s="69"/>
      <c r="F61" s="69" t="s">
        <v>53</v>
      </c>
      <c r="G61" s="101"/>
      <c r="H61" s="71">
        <f t="shared" si="1"/>
        <v>0</v>
      </c>
      <c r="I61" s="71"/>
      <c r="J61" s="71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 t="s">
        <v>51</v>
      </c>
      <c r="D62" s="44"/>
      <c r="E62" s="69"/>
      <c r="F62" s="69" t="s">
        <v>53</v>
      </c>
      <c r="G62" s="101"/>
      <c r="H62" s="71">
        <f t="shared" si="1"/>
        <v>0</v>
      </c>
      <c r="I62" s="71"/>
      <c r="J62" s="71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 t="s">
        <v>51</v>
      </c>
      <c r="D63" s="44"/>
      <c r="E63" s="69"/>
      <c r="F63" s="69" t="s">
        <v>53</v>
      </c>
      <c r="G63" s="101"/>
      <c r="H63" s="71">
        <f t="shared" si="1"/>
        <v>0</v>
      </c>
      <c r="I63" s="71"/>
      <c r="J63" s="71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 t="s">
        <v>51</v>
      </c>
      <c r="D64" s="44"/>
      <c r="E64" s="69"/>
      <c r="F64" s="69" t="s">
        <v>53</v>
      </c>
      <c r="G64" s="101"/>
      <c r="H64" s="71">
        <f t="shared" si="1"/>
        <v>0</v>
      </c>
      <c r="I64" s="71"/>
      <c r="J64" s="71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 t="s">
        <v>51</v>
      </c>
      <c r="D65" s="44"/>
      <c r="E65" s="69"/>
      <c r="F65" s="69" t="s">
        <v>53</v>
      </c>
      <c r="G65" s="101"/>
      <c r="H65" s="71">
        <f t="shared" si="1"/>
        <v>0</v>
      </c>
      <c r="I65" s="71"/>
      <c r="J65" s="71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 t="s">
        <v>51</v>
      </c>
      <c r="D66" s="44"/>
      <c r="E66" s="69"/>
      <c r="F66" s="69" t="s">
        <v>53</v>
      </c>
      <c r="G66" s="101"/>
      <c r="H66" s="71">
        <f t="shared" si="1"/>
        <v>0</v>
      </c>
      <c r="I66" s="71"/>
      <c r="J66" s="71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 t="s">
        <v>51</v>
      </c>
      <c r="D67" s="44"/>
      <c r="E67" s="69"/>
      <c r="F67" s="69" t="s">
        <v>53</v>
      </c>
      <c r="G67" s="101"/>
      <c r="H67" s="71">
        <f t="shared" si="1"/>
        <v>0</v>
      </c>
      <c r="I67" s="71"/>
      <c r="J67" s="71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 t="s">
        <v>51</v>
      </c>
      <c r="D68" s="44"/>
      <c r="E68" s="69"/>
      <c r="F68" s="69" t="s">
        <v>53</v>
      </c>
      <c r="G68" s="101"/>
      <c r="H68" s="71">
        <f t="shared" si="1"/>
        <v>0</v>
      </c>
      <c r="I68" s="71"/>
      <c r="J68" s="71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 t="s">
        <v>51</v>
      </c>
      <c r="D69" s="44"/>
      <c r="E69" s="69"/>
      <c r="F69" s="69" t="s">
        <v>53</v>
      </c>
      <c r="G69" s="101"/>
      <c r="H69" s="71">
        <f t="shared" si="1"/>
        <v>0</v>
      </c>
      <c r="I69" s="71"/>
      <c r="J69" s="71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 t="s">
        <v>51</v>
      </c>
      <c r="D70" s="44"/>
      <c r="E70" s="69"/>
      <c r="F70" s="69" t="s">
        <v>53</v>
      </c>
      <c r="G70" s="101"/>
      <c r="H70" s="71">
        <f t="shared" si="1"/>
        <v>0</v>
      </c>
      <c r="I70" s="71"/>
      <c r="J70" s="71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 t="s">
        <v>51</v>
      </c>
      <c r="D71" s="44"/>
      <c r="E71" s="69"/>
      <c r="F71" s="69" t="s">
        <v>53</v>
      </c>
      <c r="G71" s="101"/>
      <c r="H71" s="71">
        <f t="shared" si="1"/>
        <v>0</v>
      </c>
      <c r="I71" s="71"/>
      <c r="J71" s="71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 t="s">
        <v>51</v>
      </c>
      <c r="D72" s="44"/>
      <c r="E72" s="69"/>
      <c r="F72" s="69" t="s">
        <v>53</v>
      </c>
      <c r="G72" s="101"/>
      <c r="H72" s="71">
        <f t="shared" si="1"/>
        <v>0</v>
      </c>
      <c r="I72" s="71"/>
      <c r="J72" s="71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 t="s">
        <v>51</v>
      </c>
      <c r="D73" s="44"/>
      <c r="E73" s="69"/>
      <c r="F73" s="69" t="s">
        <v>53</v>
      </c>
      <c r="G73" s="101"/>
      <c r="H73" s="71">
        <f t="shared" si="1"/>
        <v>0</v>
      </c>
      <c r="I73" s="71"/>
      <c r="J73" s="71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 t="s">
        <v>51</v>
      </c>
      <c r="D74" s="44"/>
      <c r="E74" s="69"/>
      <c r="F74" s="69" t="s">
        <v>53</v>
      </c>
      <c r="G74" s="101"/>
      <c r="H74" s="71">
        <f t="shared" si="1"/>
        <v>0</v>
      </c>
      <c r="I74" s="71"/>
      <c r="J74" s="71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 t="s">
        <v>51</v>
      </c>
      <c r="D75" s="44"/>
      <c r="E75" s="69"/>
      <c r="F75" s="69" t="s">
        <v>53</v>
      </c>
      <c r="G75" s="101"/>
      <c r="H75" s="71">
        <f t="shared" si="1"/>
        <v>0</v>
      </c>
      <c r="I75" s="71"/>
      <c r="J75" s="71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 t="s">
        <v>51</v>
      </c>
      <c r="D76" s="44"/>
      <c r="E76" s="69"/>
      <c r="F76" s="69" t="s">
        <v>53</v>
      </c>
      <c r="G76" s="101"/>
      <c r="H76" s="71">
        <f t="shared" ref="H76:H102" si="5">IF($E$3="si",($H$5/$H$6*G76),IF($E$3="no",G76*$H$4,0))</f>
        <v>0</v>
      </c>
      <c r="I76" s="71"/>
      <c r="J76" s="71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 t="s">
        <v>51</v>
      </c>
      <c r="D77" s="44"/>
      <c r="E77" s="69"/>
      <c r="F77" s="69" t="s">
        <v>53</v>
      </c>
      <c r="G77" s="102"/>
      <c r="H77" s="71">
        <f t="shared" si="5"/>
        <v>0</v>
      </c>
      <c r="I77" s="71"/>
      <c r="J77" s="71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 t="s">
        <v>51</v>
      </c>
      <c r="D78" s="44"/>
      <c r="E78" s="69"/>
      <c r="F78" s="69" t="s">
        <v>53</v>
      </c>
      <c r="G78" s="102"/>
      <c r="H78" s="71">
        <f t="shared" si="5"/>
        <v>0</v>
      </c>
      <c r="I78" s="71"/>
      <c r="J78" s="71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 t="s">
        <v>51</v>
      </c>
      <c r="D79" s="44"/>
      <c r="E79" s="44"/>
      <c r="F79" s="69" t="s">
        <v>53</v>
      </c>
      <c r="G79" s="103"/>
      <c r="H79" s="72">
        <f t="shared" si="5"/>
        <v>0</v>
      </c>
      <c r="I79" s="72"/>
      <c r="J79" s="72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 t="s">
        <v>51</v>
      </c>
      <c r="D80" s="44"/>
      <c r="E80" s="44"/>
      <c r="F80" s="69" t="s">
        <v>53</v>
      </c>
      <c r="G80" s="103"/>
      <c r="H80" s="72">
        <f t="shared" si="5"/>
        <v>0</v>
      </c>
      <c r="I80" s="72"/>
      <c r="J80" s="72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 t="s">
        <v>51</v>
      </c>
      <c r="D81" s="44"/>
      <c r="E81" s="44"/>
      <c r="F81" s="69" t="s">
        <v>53</v>
      </c>
      <c r="G81" s="103"/>
      <c r="H81" s="72">
        <f t="shared" si="5"/>
        <v>0</v>
      </c>
      <c r="I81" s="72"/>
      <c r="J81" s="72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 t="s">
        <v>51</v>
      </c>
      <c r="D82" s="44"/>
      <c r="E82" s="44"/>
      <c r="F82" s="69" t="s">
        <v>53</v>
      </c>
      <c r="G82" s="103"/>
      <c r="H82" s="72">
        <f t="shared" si="5"/>
        <v>0</v>
      </c>
      <c r="I82" s="72"/>
      <c r="J82" s="72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 t="s">
        <v>51</v>
      </c>
      <c r="D83" s="44"/>
      <c r="E83" s="44"/>
      <c r="F83" s="69" t="s">
        <v>53</v>
      </c>
      <c r="G83" s="103"/>
      <c r="H83" s="72">
        <f t="shared" si="5"/>
        <v>0</v>
      </c>
      <c r="I83" s="72"/>
      <c r="J83" s="72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>
        <v>41618</v>
      </c>
      <c r="C84" s="29" t="s">
        <v>51</v>
      </c>
      <c r="D84" s="44" t="s">
        <v>52</v>
      </c>
      <c r="E84" s="45"/>
      <c r="F84" s="69" t="s">
        <v>53</v>
      </c>
      <c r="G84" s="104"/>
      <c r="H84" s="36">
        <f t="shared" si="5"/>
        <v>0</v>
      </c>
      <c r="I84" s="36"/>
      <c r="J84" s="36">
        <v>7</v>
      </c>
      <c r="K84" s="37"/>
      <c r="L84" s="37"/>
      <c r="M84" s="38"/>
      <c r="N84" s="39">
        <f t="shared" ref="N84:N86" si="6">SUM(H84:M84)</f>
        <v>7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>
        <v>41624</v>
      </c>
      <c r="C85" s="29" t="s">
        <v>62</v>
      </c>
      <c r="D85" s="49" t="s">
        <v>52</v>
      </c>
      <c r="E85" s="45"/>
      <c r="F85" s="69" t="s">
        <v>61</v>
      </c>
      <c r="G85" s="104"/>
      <c r="H85" s="36">
        <f t="shared" si="5"/>
        <v>0</v>
      </c>
      <c r="I85" s="36"/>
      <c r="J85" s="36">
        <v>43.2</v>
      </c>
      <c r="K85" s="37"/>
      <c r="L85" s="37"/>
      <c r="M85" s="38"/>
      <c r="N85" s="39">
        <f t="shared" si="6"/>
        <v>43.2</v>
      </c>
      <c r="O85" s="43"/>
      <c r="P85" s="41"/>
      <c r="R85" s="2"/>
    </row>
    <row r="86" spans="1:18" ht="30" customHeight="1">
      <c r="A86" s="42">
        <v>28</v>
      </c>
      <c r="B86" s="47">
        <v>41625</v>
      </c>
      <c r="C86" s="29" t="s">
        <v>63</v>
      </c>
      <c r="D86" s="49" t="s">
        <v>52</v>
      </c>
      <c r="E86" s="45"/>
      <c r="F86" s="69" t="s">
        <v>53</v>
      </c>
      <c r="G86" s="104"/>
      <c r="H86" s="36">
        <f t="shared" si="5"/>
        <v>0</v>
      </c>
      <c r="I86" s="36"/>
      <c r="J86" s="36">
        <v>15</v>
      </c>
      <c r="K86" s="37"/>
      <c r="L86" s="37"/>
      <c r="M86" s="38"/>
      <c r="N86" s="39">
        <f t="shared" si="6"/>
        <v>15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>
        <v>41625</v>
      </c>
      <c r="C87" s="29" t="s">
        <v>63</v>
      </c>
      <c r="D87" s="29" t="s">
        <v>59</v>
      </c>
      <c r="E87" s="45"/>
      <c r="F87" s="69" t="s">
        <v>53</v>
      </c>
      <c r="G87" s="104"/>
      <c r="H87" s="36">
        <f t="shared" si="5"/>
        <v>0</v>
      </c>
      <c r="I87" s="36"/>
      <c r="J87" s="36"/>
      <c r="K87" s="37"/>
      <c r="L87" s="37"/>
      <c r="M87" s="38">
        <v>28.5</v>
      </c>
      <c r="N87" s="39">
        <f>SUM(H87:M87)</f>
        <v>28.5</v>
      </c>
      <c r="O87" s="43">
        <v>28.5</v>
      </c>
      <c r="P87" s="41" t="str">
        <f t="shared" si="7"/>
        <v/>
      </c>
      <c r="R87" s="2"/>
    </row>
    <row r="88" spans="1:18" ht="30" customHeight="1">
      <c r="A88" s="42">
        <v>30</v>
      </c>
      <c r="B88" s="47">
        <v>41626</v>
      </c>
      <c r="C88" s="29" t="s">
        <v>63</v>
      </c>
      <c r="D88" s="49" t="s">
        <v>52</v>
      </c>
      <c r="E88" s="45"/>
      <c r="F88" s="69" t="s">
        <v>53</v>
      </c>
      <c r="G88" s="104"/>
      <c r="H88" s="36">
        <f t="shared" si="5"/>
        <v>0</v>
      </c>
      <c r="I88" s="36"/>
      <c r="J88" s="36">
        <v>25</v>
      </c>
      <c r="K88" s="37"/>
      <c r="L88" s="37"/>
      <c r="M88" s="38"/>
      <c r="N88" s="39">
        <f t="shared" ref="N88" si="8">SUM(H88:M88)</f>
        <v>25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>
        <v>41626</v>
      </c>
      <c r="C89" s="29" t="s">
        <v>63</v>
      </c>
      <c r="D89" s="29" t="s">
        <v>59</v>
      </c>
      <c r="E89" s="45"/>
      <c r="F89" s="69" t="s">
        <v>53</v>
      </c>
      <c r="G89" s="104"/>
      <c r="H89" s="36">
        <f t="shared" si="5"/>
        <v>0</v>
      </c>
      <c r="I89" s="36"/>
      <c r="J89" s="36"/>
      <c r="K89" s="37"/>
      <c r="L89" s="37">
        <v>20</v>
      </c>
      <c r="M89" s="38"/>
      <c r="N89" s="39">
        <f t="shared" ref="N89:N102" si="9">SUM(H89:M89)</f>
        <v>20</v>
      </c>
      <c r="O89" s="43">
        <v>20</v>
      </c>
      <c r="P89" s="41" t="str">
        <f t="shared" ref="P89:P102" si="10">IF(F89="Milano","X","")</f>
        <v/>
      </c>
      <c r="R89" s="2"/>
    </row>
    <row r="90" spans="1:18" ht="30" customHeight="1">
      <c r="A90" s="42">
        <v>32</v>
      </c>
      <c r="B90" s="47">
        <v>41626</v>
      </c>
      <c r="C90" s="29" t="s">
        <v>63</v>
      </c>
      <c r="D90" s="29" t="s">
        <v>64</v>
      </c>
      <c r="E90" s="45"/>
      <c r="F90" s="69" t="s">
        <v>53</v>
      </c>
      <c r="G90" s="104"/>
      <c r="H90" s="36">
        <f t="shared" si="5"/>
        <v>0</v>
      </c>
      <c r="I90" s="36"/>
      <c r="J90" s="36"/>
      <c r="K90" s="37"/>
      <c r="L90" s="37">
        <v>9</v>
      </c>
      <c r="M90" s="38"/>
      <c r="N90" s="39">
        <f t="shared" si="9"/>
        <v>9</v>
      </c>
      <c r="O90" s="43">
        <v>9</v>
      </c>
      <c r="P90" s="41" t="str">
        <f t="shared" si="10"/>
        <v/>
      </c>
      <c r="R90" s="2"/>
    </row>
    <row r="91" spans="1:18" ht="30" customHeight="1">
      <c r="A91" s="42">
        <v>33</v>
      </c>
      <c r="B91" s="47">
        <v>41627</v>
      </c>
      <c r="C91" s="29" t="s">
        <v>63</v>
      </c>
      <c r="D91" s="49" t="s">
        <v>52</v>
      </c>
      <c r="E91" s="45"/>
      <c r="F91" s="69" t="s">
        <v>53</v>
      </c>
      <c r="G91" s="104"/>
      <c r="H91" s="36">
        <f t="shared" si="5"/>
        <v>0</v>
      </c>
      <c r="I91" s="36"/>
      <c r="J91" s="36">
        <v>26.2</v>
      </c>
      <c r="K91" s="37"/>
      <c r="L91" s="37"/>
      <c r="M91" s="38"/>
      <c r="N91" s="39">
        <f t="shared" si="9"/>
        <v>26.2</v>
      </c>
      <c r="O91" s="43">
        <v>26.2</v>
      </c>
      <c r="P91" s="41" t="str">
        <f t="shared" si="10"/>
        <v/>
      </c>
      <c r="R91" s="2"/>
    </row>
    <row r="92" spans="1:18" ht="30" customHeight="1">
      <c r="A92" s="42">
        <v>34</v>
      </c>
      <c r="B92" s="47">
        <v>41627</v>
      </c>
      <c r="C92" s="29" t="s">
        <v>63</v>
      </c>
      <c r="D92" s="29" t="s">
        <v>58</v>
      </c>
      <c r="E92" s="45"/>
      <c r="F92" s="69" t="s">
        <v>53</v>
      </c>
      <c r="G92" s="104"/>
      <c r="H92" s="36">
        <f t="shared" si="5"/>
        <v>0</v>
      </c>
      <c r="I92" s="36"/>
      <c r="J92" s="36"/>
      <c r="K92" s="37"/>
      <c r="L92" s="37"/>
      <c r="M92" s="38">
        <v>10</v>
      </c>
      <c r="N92" s="39">
        <f t="shared" si="9"/>
        <v>10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>
        <v>41627</v>
      </c>
      <c r="C93" s="29" t="s">
        <v>63</v>
      </c>
      <c r="D93" s="49" t="s">
        <v>52</v>
      </c>
      <c r="E93" s="45"/>
      <c r="F93" s="69" t="s">
        <v>53</v>
      </c>
      <c r="G93" s="104"/>
      <c r="H93" s="36">
        <f t="shared" si="5"/>
        <v>0</v>
      </c>
      <c r="I93" s="36"/>
      <c r="J93" s="36">
        <v>18</v>
      </c>
      <c r="K93" s="37"/>
      <c r="L93" s="37"/>
      <c r="M93" s="38"/>
      <c r="N93" s="39">
        <f t="shared" si="9"/>
        <v>18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>
        <v>41619</v>
      </c>
      <c r="C94" s="29" t="s">
        <v>62</v>
      </c>
      <c r="D94" s="29" t="s">
        <v>58</v>
      </c>
      <c r="E94" s="45"/>
      <c r="F94" s="69" t="s">
        <v>61</v>
      </c>
      <c r="G94" s="104"/>
      <c r="H94" s="36">
        <f t="shared" si="5"/>
        <v>0</v>
      </c>
      <c r="I94" s="36"/>
      <c r="J94" s="36"/>
      <c r="K94" s="37"/>
      <c r="L94" s="37"/>
      <c r="M94" s="38">
        <v>72.7</v>
      </c>
      <c r="N94" s="39">
        <f t="shared" si="9"/>
        <v>72.7</v>
      </c>
      <c r="O94" s="43">
        <v>72.7</v>
      </c>
      <c r="P94" s="41"/>
      <c r="R94" s="2"/>
    </row>
    <row r="95" spans="1:18" ht="30" customHeight="1">
      <c r="A95" s="42">
        <v>37</v>
      </c>
      <c r="B95" s="47">
        <v>41627</v>
      </c>
      <c r="C95" s="29" t="s">
        <v>63</v>
      </c>
      <c r="D95" s="49" t="s">
        <v>65</v>
      </c>
      <c r="E95" s="45"/>
      <c r="F95" s="69" t="s">
        <v>53</v>
      </c>
      <c r="G95" s="104"/>
      <c r="H95" s="36">
        <f t="shared" si="5"/>
        <v>0</v>
      </c>
      <c r="I95" s="36"/>
      <c r="J95" s="36"/>
      <c r="K95" s="37"/>
      <c r="L95" s="37"/>
      <c r="M95" s="38">
        <v>8</v>
      </c>
      <c r="N95" s="39">
        <f t="shared" si="9"/>
        <v>8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>
        <v>41626</v>
      </c>
      <c r="C96" s="29" t="s">
        <v>63</v>
      </c>
      <c r="D96" s="49" t="s">
        <v>52</v>
      </c>
      <c r="E96" s="45"/>
      <c r="F96" s="69" t="s">
        <v>53</v>
      </c>
      <c r="G96" s="104"/>
      <c r="H96" s="36">
        <f t="shared" si="5"/>
        <v>0</v>
      </c>
      <c r="I96" s="36"/>
      <c r="J96" s="36">
        <v>23</v>
      </c>
      <c r="K96" s="37"/>
      <c r="L96" s="37"/>
      <c r="M96" s="38"/>
      <c r="N96" s="39">
        <f t="shared" si="9"/>
        <v>23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>
        <v>41618</v>
      </c>
      <c r="C97" s="29" t="s">
        <v>51</v>
      </c>
      <c r="D97" s="44" t="s">
        <v>52</v>
      </c>
      <c r="E97" s="45"/>
      <c r="F97" s="69" t="s">
        <v>53</v>
      </c>
      <c r="G97" s="104"/>
      <c r="H97" s="36">
        <f t="shared" si="5"/>
        <v>0</v>
      </c>
      <c r="I97" s="36"/>
      <c r="J97" s="36">
        <v>15.5</v>
      </c>
      <c r="K97" s="37"/>
      <c r="L97" s="37"/>
      <c r="M97" s="38"/>
      <c r="N97" s="39">
        <f t="shared" si="9"/>
        <v>15.5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>
        <v>41619</v>
      </c>
      <c r="C98" s="29" t="s">
        <v>51</v>
      </c>
      <c r="D98" s="44" t="s">
        <v>52</v>
      </c>
      <c r="E98" s="45"/>
      <c r="F98" s="69" t="s">
        <v>53</v>
      </c>
      <c r="G98" s="104"/>
      <c r="H98" s="36">
        <f t="shared" si="5"/>
        <v>0</v>
      </c>
      <c r="I98" s="36"/>
      <c r="J98" s="36">
        <v>12</v>
      </c>
      <c r="K98" s="37"/>
      <c r="L98" s="37"/>
      <c r="M98" s="38"/>
      <c r="N98" s="39">
        <f t="shared" si="9"/>
        <v>12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>
        <v>41614</v>
      </c>
      <c r="C99" s="44" t="s">
        <v>51</v>
      </c>
      <c r="D99" s="49" t="s">
        <v>66</v>
      </c>
      <c r="E99" s="45"/>
      <c r="F99" s="46" t="s">
        <v>53</v>
      </c>
      <c r="G99" s="104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>
        <v>70</v>
      </c>
      <c r="P99" s="41" t="str">
        <f t="shared" si="10"/>
        <v/>
      </c>
      <c r="R99" s="2"/>
    </row>
    <row r="100" spans="1:18" ht="30" customHeight="1">
      <c r="A100" s="42">
        <v>42</v>
      </c>
      <c r="B100" s="47">
        <v>41618</v>
      </c>
      <c r="C100" s="44" t="s">
        <v>51</v>
      </c>
      <c r="D100" s="49" t="s">
        <v>66</v>
      </c>
      <c r="E100" s="45"/>
      <c r="F100" s="46" t="s">
        <v>53</v>
      </c>
      <c r="G100" s="104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>
        <v>100</v>
      </c>
      <c r="P100" s="41" t="str">
        <f t="shared" si="10"/>
        <v/>
      </c>
      <c r="R100" s="2"/>
    </row>
    <row r="101" spans="1:18" ht="30" customHeight="1">
      <c r="A101" s="42">
        <v>43</v>
      </c>
      <c r="B101" s="47">
        <v>41620</v>
      </c>
      <c r="C101" s="44" t="s">
        <v>51</v>
      </c>
      <c r="D101" s="49" t="s">
        <v>66</v>
      </c>
      <c r="E101" s="45"/>
      <c r="F101" s="46" t="s">
        <v>53</v>
      </c>
      <c r="G101" s="104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>
        <v>70</v>
      </c>
      <c r="P101" s="41" t="str">
        <f t="shared" si="10"/>
        <v/>
      </c>
      <c r="R101" s="2"/>
    </row>
    <row r="102" spans="1:18" ht="30" customHeight="1">
      <c r="A102" s="42">
        <v>44</v>
      </c>
      <c r="B102" s="47">
        <v>41626</v>
      </c>
      <c r="C102" s="44" t="s">
        <v>51</v>
      </c>
      <c r="D102" s="49" t="s">
        <v>66</v>
      </c>
      <c r="E102" s="45"/>
      <c r="F102" s="46" t="s">
        <v>53</v>
      </c>
      <c r="G102" s="104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>
        <v>70</v>
      </c>
      <c r="P102" s="41" t="str">
        <f t="shared" si="10"/>
        <v/>
      </c>
      <c r="R102" s="2"/>
    </row>
    <row r="104" spans="1:18">
      <c r="A104" s="60"/>
      <c r="B104" s="61"/>
      <c r="C104" s="61"/>
      <c r="D104" s="61"/>
      <c r="E104" s="61"/>
      <c r="F104" s="61"/>
      <c r="G104" s="61"/>
      <c r="H104" s="61"/>
      <c r="I104" s="61"/>
      <c r="J104" s="106"/>
      <c r="K104" s="106"/>
      <c r="L104" s="61"/>
      <c r="M104" s="61"/>
      <c r="N104" s="61"/>
      <c r="O104" s="61"/>
      <c r="P104" s="106"/>
      <c r="Q104" s="3"/>
    </row>
    <row r="105" spans="1:18">
      <c r="A105" s="83"/>
      <c r="B105" s="84"/>
      <c r="C105" s="85"/>
      <c r="D105" s="86"/>
      <c r="E105" s="86"/>
      <c r="F105" s="87"/>
      <c r="G105" s="88"/>
      <c r="H105" s="89"/>
      <c r="I105" s="90"/>
      <c r="J105" s="106"/>
      <c r="K105" s="106"/>
      <c r="L105" s="90"/>
      <c r="M105" s="90"/>
      <c r="N105" s="91"/>
      <c r="O105" s="92"/>
      <c r="P105" s="106"/>
      <c r="Q105" s="3"/>
    </row>
    <row r="106" spans="1:18">
      <c r="A106" s="60"/>
      <c r="B106" s="77" t="s">
        <v>44</v>
      </c>
      <c r="C106" s="77"/>
      <c r="D106" s="77"/>
      <c r="E106" s="61"/>
      <c r="F106" s="61"/>
      <c r="G106" s="77" t="s">
        <v>46</v>
      </c>
      <c r="H106" s="77"/>
      <c r="I106" s="77"/>
      <c r="J106" s="106"/>
      <c r="K106" s="106"/>
      <c r="L106" s="77" t="s">
        <v>45</v>
      </c>
      <c r="M106" s="77"/>
      <c r="N106" s="77"/>
      <c r="O106" s="61"/>
      <c r="P106" s="106"/>
      <c r="Q106" s="3"/>
    </row>
    <row r="107" spans="1:18">
      <c r="A107" s="60"/>
      <c r="B107" s="61"/>
      <c r="C107" s="61"/>
      <c r="D107" s="61"/>
      <c r="E107" s="61"/>
      <c r="F107" s="61"/>
      <c r="G107" s="61"/>
      <c r="H107" s="61"/>
      <c r="I107" s="61"/>
      <c r="J107" s="106"/>
      <c r="K107" s="106"/>
      <c r="L107" s="61"/>
      <c r="M107" s="61"/>
      <c r="N107" s="61"/>
      <c r="O107" s="61"/>
      <c r="P107" s="106"/>
      <c r="Q107" s="3"/>
    </row>
    <row r="108" spans="1:18">
      <c r="A108" s="60"/>
      <c r="B108" s="61"/>
      <c r="C108" s="61"/>
      <c r="D108" s="61"/>
      <c r="E108" s="61"/>
      <c r="F108" s="61"/>
      <c r="G108" s="61"/>
      <c r="H108" s="61"/>
      <c r="I108" s="61"/>
      <c r="J108" s="106"/>
      <c r="K108" s="106"/>
      <c r="L108" s="61"/>
      <c r="M108" s="61"/>
      <c r="N108" s="61"/>
      <c r="O108" s="61"/>
      <c r="P108" s="106"/>
      <c r="Q108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5 N11:N102">
      <formula1>0</formula1>
      <formula2>0</formula2>
    </dataValidation>
    <dataValidation type="decimal" operator="greaterThanOrEqual" allowBlank="1" showErrorMessage="1" errorTitle="Valore" error="Inserire un numero maggiore o uguale a 0 (zero)!" sqref="H105:M105 H12:J83 H11:K11 H84:M102 K17:K83 L11:M83">
      <formula1>0</formula1>
      <formula2>0</formula2>
    </dataValidation>
    <dataValidation type="textLength" operator="greaterThan" allowBlank="1" showErrorMessage="1" sqref="D105:E105 E79:E102 D95:D96 D99:D102 D93 D91 D88 D85:D86">
      <formula1>1</formula1>
      <formula2>0</formula2>
    </dataValidation>
    <dataValidation type="textLength" operator="greaterThan" sqref="F105 F99:F102 G23:G76 G20 G79:G83">
      <formula1>1</formula1>
      <formula2>0</formula2>
    </dataValidation>
    <dataValidation type="date" operator="greaterThanOrEqual" showErrorMessage="1" errorTitle="Data" error="Inserire una data superiore al 1/11/2000" sqref="B105 B79:B102 B11:B35">
      <formula1>36831</formula1>
      <formula2>0</formula2>
    </dataValidation>
    <dataValidation type="textLength" operator="greaterThan" allowBlank="1" sqref="C105 C99:C102 D97:D98 D77 D79:D84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7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G1" sqref="G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0" t="s">
        <v>0</v>
      </c>
      <c r="C1" s="120"/>
      <c r="D1" s="111"/>
      <c r="E1" s="111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107"/>
    </row>
    <row r="2" spans="1:18" s="8" customFormat="1" ht="57.75" customHeight="1">
      <c r="A2" s="4"/>
      <c r="B2" s="110" t="s">
        <v>2</v>
      </c>
      <c r="C2" s="110"/>
      <c r="D2" s="111"/>
      <c r="E2" s="111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0" t="s">
        <v>26</v>
      </c>
      <c r="C3" s="110"/>
      <c r="D3" s="111" t="s">
        <v>27</v>
      </c>
      <c r="E3" s="111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8">
        <v>1.1100000000000001</v>
      </c>
      <c r="N5" s="109" t="s">
        <v>8</v>
      </c>
      <c r="O5" s="109"/>
      <c r="P5" s="58">
        <f>P1-P2-P3-P4</f>
        <v>0</v>
      </c>
      <c r="Q5" s="13"/>
      <c r="R5" s="108"/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43" t="s">
        <v>30</v>
      </c>
      <c r="B7" s="144"/>
      <c r="C7" s="145"/>
      <c r="D7" s="148" t="s">
        <v>11</v>
      </c>
      <c r="E7" s="149"/>
      <c r="F7" s="149"/>
      <c r="G7" s="98">
        <f t="shared" ref="G7:K7" si="0">SUM(G11:G55)</f>
        <v>0</v>
      </c>
      <c r="H7" s="96">
        <f t="shared" si="0"/>
        <v>0</v>
      </c>
      <c r="I7" s="80">
        <f>SUM(I11:I55)</f>
        <v>0</v>
      </c>
      <c r="J7" s="80">
        <f>SUM(J11:J55)</f>
        <v>0</v>
      </c>
      <c r="K7" s="80">
        <f t="shared" si="0"/>
        <v>0</v>
      </c>
      <c r="L7" s="80">
        <f>SUM(L11:L55)</f>
        <v>0</v>
      </c>
      <c r="M7" s="81">
        <f>SUM(M11:M55)</f>
        <v>0</v>
      </c>
      <c r="N7" s="79">
        <f>SUM(N11:N55)</f>
        <v>0</v>
      </c>
      <c r="O7" s="82">
        <f>SUM(O11:O55)</f>
        <v>0</v>
      </c>
      <c r="P7" s="13">
        <f>+N7-SUM(H7:M7)</f>
        <v>0</v>
      </c>
    </row>
    <row r="8" spans="1:18" ht="36" customHeight="1" thickTop="1" thickBot="1">
      <c r="A8" s="127"/>
      <c r="B8" s="129" t="s">
        <v>12</v>
      </c>
      <c r="C8" s="129" t="s">
        <v>13</v>
      </c>
      <c r="D8" s="150" t="s">
        <v>25</v>
      </c>
      <c r="E8" s="129" t="s">
        <v>34</v>
      </c>
      <c r="F8" s="152" t="s">
        <v>32</v>
      </c>
      <c r="G8" s="153" t="s">
        <v>15</v>
      </c>
      <c r="H8" s="155" t="s">
        <v>16</v>
      </c>
      <c r="I8" s="113" t="s">
        <v>38</v>
      </c>
      <c r="J8" s="112" t="s">
        <v>40</v>
      </c>
      <c r="K8" s="112" t="s">
        <v>39</v>
      </c>
      <c r="L8" s="146" t="s">
        <v>22</v>
      </c>
      <c r="M8" s="147"/>
      <c r="N8" s="125" t="s">
        <v>17</v>
      </c>
      <c r="O8" s="137" t="s">
        <v>18</v>
      </c>
      <c r="P8" s="123" t="s">
        <v>19</v>
      </c>
      <c r="Q8" s="2"/>
      <c r="R8" s="138" t="s">
        <v>41</v>
      </c>
    </row>
    <row r="9" spans="1:18" ht="36" customHeight="1" thickTop="1" thickBot="1">
      <c r="A9" s="127"/>
      <c r="B9" s="129" t="s">
        <v>12</v>
      </c>
      <c r="C9" s="129"/>
      <c r="D9" s="151"/>
      <c r="E9" s="129"/>
      <c r="F9" s="152"/>
      <c r="G9" s="154"/>
      <c r="H9" s="155" t="s">
        <v>38</v>
      </c>
      <c r="I9" s="113" t="s">
        <v>38</v>
      </c>
      <c r="J9" s="113"/>
      <c r="K9" s="113" t="s">
        <v>37</v>
      </c>
      <c r="L9" s="118" t="s">
        <v>23</v>
      </c>
      <c r="M9" s="142" t="s">
        <v>24</v>
      </c>
      <c r="N9" s="125"/>
      <c r="O9" s="137"/>
      <c r="P9" s="123"/>
      <c r="Q9" s="2"/>
      <c r="R9" s="139"/>
    </row>
    <row r="10" spans="1:18" ht="37.5" customHeight="1" thickTop="1" thickBot="1">
      <c r="A10" s="127"/>
      <c r="B10" s="129"/>
      <c r="C10" s="129"/>
      <c r="D10" s="151"/>
      <c r="E10" s="129"/>
      <c r="F10" s="152"/>
      <c r="G10" s="95" t="s">
        <v>20</v>
      </c>
      <c r="H10" s="155"/>
      <c r="I10" s="113"/>
      <c r="J10" s="113"/>
      <c r="K10" s="113"/>
      <c r="L10" s="141"/>
      <c r="M10" s="122"/>
      <c r="N10" s="125"/>
      <c r="O10" s="137"/>
      <c r="P10" s="123"/>
      <c r="Q10" s="2"/>
      <c r="R10" s="140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4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3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3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5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5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5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5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5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5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5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5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5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5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5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5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5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5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5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5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5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3"/>
      <c r="B57" s="84"/>
      <c r="C57" s="85"/>
      <c r="D57" s="86"/>
      <c r="E57" s="86"/>
      <c r="F57" s="87"/>
      <c r="G57" s="88"/>
      <c r="H57" s="89"/>
      <c r="I57" s="90"/>
      <c r="J57" s="90"/>
      <c r="K57" s="90"/>
      <c r="L57" s="90"/>
      <c r="M57" s="90"/>
      <c r="N57" s="91"/>
      <c r="O57" s="92"/>
      <c r="P57" s="93"/>
    </row>
    <row r="58" spans="1:18">
      <c r="A58" s="60"/>
      <c r="B58" s="77" t="s">
        <v>44</v>
      </c>
      <c r="C58" s="77"/>
      <c r="D58" s="77"/>
      <c r="E58" s="61"/>
      <c r="F58" s="61"/>
      <c r="G58" s="77" t="s">
        <v>46</v>
      </c>
      <c r="H58" s="77"/>
      <c r="I58" s="77"/>
      <c r="J58" s="61"/>
      <c r="K58" s="61"/>
      <c r="L58" s="77" t="s">
        <v>45</v>
      </c>
      <c r="M58" s="77"/>
      <c r="N58" s="77"/>
      <c r="O58" s="61"/>
      <c r="P58" s="93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3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2014-01-13T09:32:23Z</cp:lastPrinted>
  <dcterms:created xsi:type="dcterms:W3CDTF">2007-03-06T14:42:56Z</dcterms:created>
  <dcterms:modified xsi:type="dcterms:W3CDTF">2014-01-13T09:37:42Z</dcterms:modified>
</cp:coreProperties>
</file>