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5440" windowHeight="15990" tabRatio="771" activeTab="3"/>
  </bookViews>
  <sheets>
    <sheet name="Expense SGD" sheetId="1" r:id="rId1"/>
    <sheet name="Vietnam" sheetId="13" r:id="rId2"/>
    <sheet name="Malaysia" sheetId="14" r:id="rId3"/>
    <sheet name="HongKong" sheetId="16" r:id="rId4"/>
    <sheet name="Macau (MOP)" sheetId="15" r:id="rId5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6"/>
  <c r="R1"/>
  <c r="R5" i="14"/>
  <c r="R3"/>
  <c r="R1"/>
  <c r="Q5"/>
  <c r="Q3"/>
  <c r="Q1"/>
  <c r="R3" i="13"/>
  <c r="R1"/>
  <c r="Q3"/>
  <c r="Q1"/>
  <c r="N11"/>
  <c r="N12"/>
  <c r="N13"/>
  <c r="N14"/>
  <c r="R5" i="16"/>
  <c r="Q5"/>
  <c r="Q1"/>
  <c r="Q3"/>
  <c r="N19"/>
  <c r="N18"/>
  <c r="N17"/>
  <c r="N16"/>
  <c r="N15"/>
  <c r="N14"/>
  <c r="A18"/>
  <c r="A19"/>
  <c r="A20"/>
  <c r="A21"/>
  <c r="A22"/>
  <c r="A23"/>
  <c r="A24"/>
  <c r="A25"/>
  <c r="A26"/>
  <c r="A27"/>
  <c r="A28"/>
  <c r="A29"/>
  <c r="A30"/>
  <c r="A17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R5" i="15"/>
  <c r="R3"/>
  <c r="R1"/>
  <c r="Q5"/>
  <c r="Q3"/>
  <c r="Q1"/>
  <c r="Q5" i="1"/>
  <c r="Q3"/>
  <c r="Q1"/>
  <c r="N132" i="16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3"/>
  <c r="N12"/>
  <c r="N11"/>
  <c r="O7"/>
  <c r="N7"/>
  <c r="M7"/>
  <c r="L7"/>
  <c r="K7"/>
  <c r="J7"/>
  <c r="I7"/>
  <c r="H7"/>
  <c r="G7"/>
  <c r="P1"/>
  <c r="P3"/>
  <c r="P5"/>
  <c r="M1"/>
  <c r="N132" i="15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32" i="14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36" i="13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O7"/>
  <c r="N7"/>
  <c r="M7"/>
  <c r="L7"/>
  <c r="K7"/>
  <c r="J7"/>
  <c r="I7"/>
  <c r="H7"/>
  <c r="G7"/>
  <c r="P1"/>
  <c r="P3"/>
  <c r="M1"/>
  <c r="N20" i="1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</calcChain>
</file>

<file path=xl/sharedStrings.xml><?xml version="1.0" encoding="utf-8"?>
<sst xmlns="http://schemas.openxmlformats.org/spreadsheetml/2006/main" count="298" uniqueCount="66">
  <si>
    <t>Name&amp;Surname</t>
  </si>
  <si>
    <t>Serge Woon</t>
  </si>
  <si>
    <t>Month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</si>
  <si>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</si>
  <si>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</si>
  <si>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</si>
  <si>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</si>
  <si>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</si>
  <si>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</si>
  <si>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</si>
  <si>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</si>
  <si>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</si>
  <si>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</si>
  <si>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</si>
  <si>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</si>
  <si>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</si>
  <si>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</si>
  <si>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</si>
  <si>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</si>
  <si>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</si>
  <si>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</si>
  <si>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</si>
  <si>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</si>
  <si>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</si>
  <si>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</si>
  <si>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</si>
  <si>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</si>
  <si>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</si>
  <si>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</si>
  <si>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</si>
  <si>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</si>
  <si>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</si>
  <si>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</si>
  <si>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</si>
  <si>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</si>
  <si>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</si>
  <si>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</si>
  <si>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</si>
  <si>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</si>
  <si>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MOP )</t>
  </si>
  <si>
    <t>(value Vietnam )</t>
  </si>
  <si>
    <t>Vietnam Demo</t>
  </si>
  <si>
    <t>Taxi</t>
  </si>
  <si>
    <t>Coffee</t>
  </si>
  <si>
    <t>Dinner</t>
  </si>
  <si>
    <t>Hotel Misc</t>
  </si>
  <si>
    <t>Medical</t>
  </si>
  <si>
    <t>Insurance</t>
  </si>
  <si>
    <t>(value MYR – Malaysia)</t>
  </si>
  <si>
    <t>Demo KL</t>
  </si>
  <si>
    <t>Train (daniel and Serge)</t>
  </si>
  <si>
    <t>Lunch</t>
  </si>
  <si>
    <t>KL Demo</t>
  </si>
  <si>
    <t>Drinks</t>
  </si>
  <si>
    <t>Demo Macau</t>
  </si>
  <si>
    <t>(value HKD )</t>
  </si>
  <si>
    <t>Ferry</t>
  </si>
  <si>
    <t>Ferry (Serge, Daniel)</t>
  </si>
  <si>
    <t>Cash Withdrawal</t>
  </si>
  <si>
    <t>EURO</t>
  </si>
  <si>
    <t>01_10</t>
  </si>
  <si>
    <t>SGD</t>
  </si>
  <si>
    <t>05_10</t>
  </si>
  <si>
    <t>04_10</t>
  </si>
  <si>
    <t>02_10</t>
  </si>
  <si>
    <t>03_10</t>
  </si>
</sst>
</file>

<file path=xl/styles.xml><?xml version="1.0" encoding="utf-8"?>
<styleSheet xmlns="http://schemas.openxmlformats.org/spreadsheetml/2006/main">
  <numFmts count="13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&quot;$&quot;#,##0.00"/>
    <numFmt numFmtId="175" formatCode="&quot;€&quot;\ #,##0.00"/>
    <numFmt numFmtId="176" formatCode="[$$-4809]#,##0.00"/>
  </numFmts>
  <fonts count="14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Gulim"/>
      <family val="2"/>
      <charset val="1"/>
    </font>
    <font>
      <b/>
      <sz val="14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7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10" fillId="0" borderId="9" xfId="0" applyNumberFormat="1" applyFont="1" applyFill="1" applyBorder="1" applyAlignment="1" applyProtection="1">
      <alignment vertical="center"/>
      <protection locked="0"/>
    </xf>
    <xf numFmtId="4" fontId="10" fillId="0" borderId="1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 wrapText="1"/>
    </xf>
    <xf numFmtId="175" fontId="10" fillId="0" borderId="0" xfId="0" applyNumberFormat="1" applyFont="1" applyAlignment="1" applyProtection="1">
      <alignment vertical="center"/>
    </xf>
    <xf numFmtId="175" fontId="10" fillId="0" borderId="0" xfId="0" applyNumberFormat="1" applyFont="1" applyBorder="1" applyAlignment="1" applyProtection="1">
      <alignment vertical="center"/>
    </xf>
    <xf numFmtId="4" fontId="10" fillId="0" borderId="9" xfId="0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5" fontId="12" fillId="0" borderId="0" xfId="0" applyNumberFormat="1" applyFont="1" applyAlignment="1" applyProtection="1">
      <alignment vertical="center"/>
    </xf>
    <xf numFmtId="175" fontId="2" fillId="0" borderId="0" xfId="0" applyNumberFormat="1" applyFont="1" applyBorder="1" applyAlignment="1" applyProtection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2" fontId="2" fillId="4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5" fontId="13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</cellXfs>
  <cellStyles count="27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2"/>
  <sheetViews>
    <sheetView view="pageBreakPreview" zoomScale="60" zoomScaleNormal="60" zoomScalePageLayoutView="75" workbookViewId="0">
      <selection activeCell="P20" activeCellId="2" sqref="P13 P18 P20"/>
    </sheetView>
  </sheetViews>
  <sheetFormatPr defaultColWidth="8.85546875" defaultRowHeight="18.75"/>
  <cols>
    <col min="1" max="1" width="5.5703125" style="1" bestFit="1" customWidth="1"/>
    <col min="2" max="2" width="27.28515625" style="2" bestFit="1" customWidth="1"/>
    <col min="3" max="3" width="25.42578125" style="2" customWidth="1"/>
    <col min="4" max="4" width="26.42578125" style="2" bestFit="1" customWidth="1"/>
    <col min="5" max="5" width="17" style="2" customWidth="1"/>
    <col min="6" max="6" width="22.85546875" style="2" customWidth="1"/>
    <col min="7" max="7" width="16.140625" style="2" bestFit="1" customWidth="1"/>
    <col min="8" max="8" width="24" style="2" bestFit="1" customWidth="1"/>
    <col min="9" max="9" width="25" style="2" bestFit="1" customWidth="1"/>
    <col min="10" max="10" width="21.85546875" style="2" bestFit="1" customWidth="1"/>
    <col min="11" max="11" width="25" style="2" bestFit="1" customWidth="1"/>
    <col min="12" max="12" width="12" style="2" bestFit="1" customWidth="1"/>
    <col min="13" max="13" width="16.85546875" style="2" customWidth="1"/>
    <col min="14" max="14" width="24" style="2" bestFit="1" customWidth="1"/>
    <col min="15" max="15" width="20.5703125" style="2" customWidth="1"/>
    <col min="16" max="16" width="27.140625" style="2" bestFit="1" customWidth="1"/>
    <col min="17" max="17" width="14.85546875" style="2" bestFit="1" customWidth="1"/>
    <col min="18" max="18" width="8.85546875" style="3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90" t="s">
        <v>60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3326.2799999999997</v>
      </c>
      <c r="Q1" s="91">
        <f>SUM(P11:P23)</f>
        <v>1961.7399999999998</v>
      </c>
    </row>
    <row r="2" spans="1:19" ht="35.25" customHeight="1">
      <c r="B2" s="113" t="s">
        <v>5</v>
      </c>
      <c r="C2" s="113"/>
      <c r="D2" s="113"/>
      <c r="E2" s="112" t="s">
        <v>6</v>
      </c>
      <c r="F2" s="112"/>
      <c r="G2" s="11"/>
      <c r="H2" s="11"/>
      <c r="N2" s="12" t="s">
        <v>7</v>
      </c>
      <c r="O2" s="13"/>
      <c r="P2" s="14"/>
      <c r="Q2" s="91"/>
    </row>
    <row r="3" spans="1:19" ht="35.25" customHeight="1">
      <c r="B3" s="113" t="s">
        <v>9</v>
      </c>
      <c r="C3" s="113"/>
      <c r="D3" s="113"/>
      <c r="E3" s="112" t="s">
        <v>8</v>
      </c>
      <c r="F3" s="112"/>
      <c r="N3" s="12" t="s">
        <v>10</v>
      </c>
      <c r="O3" s="13"/>
      <c r="P3" s="14">
        <f>+O7</f>
        <v>218.26</v>
      </c>
      <c r="Q3" s="92">
        <f>SUM(P12:P18,P22:P23)</f>
        <v>130.46</v>
      </c>
      <c r="R3" s="15"/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92"/>
      <c r="R4" s="15"/>
    </row>
    <row r="5" spans="1:19" ht="46.5" customHeight="1">
      <c r="B5" s="22" t="s">
        <v>12</v>
      </c>
      <c r="C5" s="23"/>
      <c r="D5" s="24"/>
      <c r="E5" s="25">
        <v>13</v>
      </c>
      <c r="F5" s="16"/>
      <c r="G5" s="26" t="s">
        <v>13</v>
      </c>
      <c r="H5" s="17">
        <v>1.1100000000000001</v>
      </c>
      <c r="N5" s="114" t="s">
        <v>14</v>
      </c>
      <c r="O5" s="114"/>
      <c r="P5" s="27">
        <f>P1-P2-P3</f>
        <v>3108.0199999999995</v>
      </c>
      <c r="Q5" s="92">
        <f>Q1-Q3</f>
        <v>1831.2799999999997</v>
      </c>
      <c r="R5" s="15"/>
    </row>
    <row r="6" spans="1:19" ht="43.5" customHeight="1">
      <c r="B6" s="28" t="s">
        <v>15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5" t="s">
        <v>18</v>
      </c>
      <c r="F7" s="115"/>
      <c r="G7" s="33">
        <f t="shared" ref="G7:O7" si="0">SUM(G11:G136)</f>
        <v>0</v>
      </c>
      <c r="H7" s="33">
        <f t="shared" si="0"/>
        <v>0</v>
      </c>
      <c r="I7" s="34">
        <f t="shared" si="0"/>
        <v>0</v>
      </c>
      <c r="J7" s="34">
        <f t="shared" si="0"/>
        <v>189.39</v>
      </c>
      <c r="K7" s="34">
        <f t="shared" si="0"/>
        <v>3040.17</v>
      </c>
      <c r="L7" s="34">
        <f t="shared" si="0"/>
        <v>0</v>
      </c>
      <c r="M7" s="34">
        <f t="shared" si="0"/>
        <v>96.72</v>
      </c>
      <c r="N7" s="34">
        <f t="shared" si="0"/>
        <v>3326.2799999999993</v>
      </c>
      <c r="O7" s="34">
        <f t="shared" si="0"/>
        <v>218.26</v>
      </c>
      <c r="P7" s="15"/>
    </row>
    <row r="8" spans="1:19" ht="36" customHeight="1">
      <c r="A8" s="116"/>
      <c r="B8" s="32"/>
      <c r="C8" s="117" t="s">
        <v>19</v>
      </c>
      <c r="D8" s="117" t="s">
        <v>20</v>
      </c>
      <c r="E8" s="115" t="s">
        <v>21</v>
      </c>
      <c r="F8" s="117" t="s">
        <v>22</v>
      </c>
      <c r="G8" s="110" t="s">
        <v>23</v>
      </c>
      <c r="H8" s="110" t="s">
        <v>24</v>
      </c>
      <c r="I8" s="110" t="s">
        <v>25</v>
      </c>
      <c r="J8" s="110" t="s">
        <v>26</v>
      </c>
      <c r="K8" s="110" t="s">
        <v>27</v>
      </c>
      <c r="L8" s="110" t="s">
        <v>28</v>
      </c>
      <c r="M8" s="110"/>
      <c r="N8" s="118" t="s">
        <v>4</v>
      </c>
      <c r="O8" s="119" t="s">
        <v>29</v>
      </c>
      <c r="P8" s="109" t="s">
        <v>59</v>
      </c>
    </row>
    <row r="9" spans="1:19" ht="36" customHeight="1">
      <c r="A9" s="116"/>
      <c r="B9" s="32" t="s">
        <v>30</v>
      </c>
      <c r="C9" s="117"/>
      <c r="D9" s="117"/>
      <c r="E9" s="117"/>
      <c r="F9" s="117"/>
      <c r="G9" s="110"/>
      <c r="H9" s="110"/>
      <c r="I9" s="110" t="s">
        <v>31</v>
      </c>
      <c r="J9" s="110"/>
      <c r="K9" s="110" t="s">
        <v>32</v>
      </c>
      <c r="L9" s="110" t="s">
        <v>33</v>
      </c>
      <c r="M9" s="110" t="s">
        <v>34</v>
      </c>
      <c r="N9" s="118"/>
      <c r="O9" s="119"/>
      <c r="P9" s="109"/>
    </row>
    <row r="10" spans="1:19" ht="37.5" customHeight="1">
      <c r="A10" s="116"/>
      <c r="B10" s="32"/>
      <c r="C10" s="117"/>
      <c r="D10" s="117"/>
      <c r="E10" s="117"/>
      <c r="F10" s="117"/>
      <c r="G10" s="35" t="s">
        <v>35</v>
      </c>
      <c r="H10" s="110"/>
      <c r="I10" s="110"/>
      <c r="J10" s="110"/>
      <c r="K10" s="110"/>
      <c r="L10" s="110"/>
      <c r="M10" s="110"/>
      <c r="N10" s="118"/>
      <c r="O10" s="119"/>
      <c r="P10" s="109"/>
    </row>
    <row r="11" spans="1:19" ht="43.35" customHeight="1">
      <c r="A11" s="36">
        <v>1</v>
      </c>
      <c r="B11" s="37">
        <v>41548</v>
      </c>
      <c r="C11" s="38" t="s">
        <v>47</v>
      </c>
      <c r="D11" s="39" t="s">
        <v>47</v>
      </c>
      <c r="E11" s="38"/>
      <c r="F11" s="38"/>
      <c r="G11" s="40"/>
      <c r="H11" s="41"/>
      <c r="I11" s="41"/>
      <c r="J11" s="41"/>
      <c r="K11" s="42">
        <v>3000.77</v>
      </c>
      <c r="L11" s="42"/>
      <c r="M11" s="43"/>
      <c r="N11" s="44">
        <f t="shared" ref="N11:N43" si="1">SUM(H11:M11)</f>
        <v>3000.77</v>
      </c>
      <c r="O11" s="45"/>
      <c r="P11" s="88">
        <v>1768.05</v>
      </c>
    </row>
    <row r="12" spans="1:19" ht="43.35" customHeight="1">
      <c r="A12" s="36">
        <v>2</v>
      </c>
      <c r="B12" s="37">
        <v>41548</v>
      </c>
      <c r="C12" s="38" t="s">
        <v>41</v>
      </c>
      <c r="D12" s="39" t="s">
        <v>42</v>
      </c>
      <c r="E12" s="38"/>
      <c r="F12" s="38"/>
      <c r="G12" s="40"/>
      <c r="H12" s="41"/>
      <c r="I12" s="41"/>
      <c r="J12" s="41">
        <v>16.829999999999998</v>
      </c>
      <c r="K12" s="42"/>
      <c r="L12" s="42"/>
      <c r="M12" s="43"/>
      <c r="N12" s="44">
        <f t="shared" si="1"/>
        <v>16.829999999999998</v>
      </c>
      <c r="O12" s="45">
        <v>16.829999999999998</v>
      </c>
      <c r="P12" s="88">
        <v>10.039999999999999</v>
      </c>
    </row>
    <row r="13" spans="1:19" ht="46.5" customHeight="1">
      <c r="A13" s="36">
        <v>3</v>
      </c>
      <c r="B13" s="37">
        <v>41548</v>
      </c>
      <c r="C13" s="38" t="s">
        <v>41</v>
      </c>
      <c r="D13" s="39" t="s">
        <v>43</v>
      </c>
      <c r="E13" s="38"/>
      <c r="F13" s="38"/>
      <c r="G13" s="40"/>
      <c r="H13" s="41"/>
      <c r="I13" s="41"/>
      <c r="J13" s="41"/>
      <c r="K13" s="42"/>
      <c r="L13" s="42"/>
      <c r="M13" s="43">
        <v>20</v>
      </c>
      <c r="N13" s="44">
        <f t="shared" si="1"/>
        <v>20</v>
      </c>
      <c r="O13" s="45">
        <v>20</v>
      </c>
      <c r="P13" s="88">
        <v>11.92</v>
      </c>
    </row>
    <row r="14" spans="1:19" ht="43.35" customHeight="1">
      <c r="A14" s="36">
        <v>4</v>
      </c>
      <c r="B14" s="37">
        <v>41550</v>
      </c>
      <c r="C14" s="38" t="s">
        <v>41</v>
      </c>
      <c r="D14" s="39" t="s">
        <v>42</v>
      </c>
      <c r="E14" s="38"/>
      <c r="F14" s="38"/>
      <c r="G14" s="40"/>
      <c r="H14" s="41"/>
      <c r="I14" s="41"/>
      <c r="J14" s="41">
        <v>26.95</v>
      </c>
      <c r="K14" s="42"/>
      <c r="L14" s="42"/>
      <c r="M14" s="43"/>
      <c r="N14" s="44">
        <f t="shared" si="1"/>
        <v>26.95</v>
      </c>
      <c r="O14" s="45">
        <v>26.95</v>
      </c>
      <c r="P14" s="88">
        <v>16.059999999999999</v>
      </c>
    </row>
    <row r="15" spans="1:19" ht="43.35" customHeight="1">
      <c r="A15" s="36">
        <v>5</v>
      </c>
      <c r="B15" s="37">
        <v>41555</v>
      </c>
      <c r="C15" s="38" t="s">
        <v>41</v>
      </c>
      <c r="D15" s="39" t="s">
        <v>42</v>
      </c>
      <c r="E15" s="38"/>
      <c r="F15" s="38"/>
      <c r="G15" s="49"/>
      <c r="H15" s="41"/>
      <c r="I15" s="41"/>
      <c r="J15" s="41">
        <v>17.77</v>
      </c>
      <c r="K15" s="41"/>
      <c r="L15" s="42"/>
      <c r="M15" s="43"/>
      <c r="N15" s="44">
        <f t="shared" si="1"/>
        <v>17.77</v>
      </c>
      <c r="O15" s="48">
        <v>17.77</v>
      </c>
      <c r="P15" s="89">
        <v>10.63</v>
      </c>
    </row>
    <row r="16" spans="1:19" ht="43.35" customHeight="1">
      <c r="A16" s="36">
        <v>6</v>
      </c>
      <c r="B16" s="37">
        <v>41557</v>
      </c>
      <c r="C16" s="38" t="s">
        <v>41</v>
      </c>
      <c r="D16" s="39" t="s">
        <v>42</v>
      </c>
      <c r="E16" s="38"/>
      <c r="F16" s="38"/>
      <c r="G16" s="49"/>
      <c r="H16" s="41"/>
      <c r="I16" s="41"/>
      <c r="J16" s="41">
        <v>19.37</v>
      </c>
      <c r="K16" s="41"/>
      <c r="L16" s="41"/>
      <c r="M16" s="43"/>
      <c r="N16" s="44">
        <f t="shared" si="1"/>
        <v>19.37</v>
      </c>
      <c r="O16" s="48">
        <v>19.37</v>
      </c>
      <c r="P16" s="89">
        <v>11.6</v>
      </c>
    </row>
    <row r="17" spans="1:16" ht="43.35" customHeight="1">
      <c r="A17" s="36">
        <v>7</v>
      </c>
      <c r="B17" s="37">
        <v>41564</v>
      </c>
      <c r="C17" s="38" t="s">
        <v>41</v>
      </c>
      <c r="D17" s="39" t="s">
        <v>42</v>
      </c>
      <c r="E17" s="38"/>
      <c r="F17" s="38"/>
      <c r="G17" s="49"/>
      <c r="H17" s="41"/>
      <c r="I17" s="41"/>
      <c r="J17" s="41">
        <v>21.65</v>
      </c>
      <c r="K17" s="42"/>
      <c r="L17" s="75"/>
      <c r="M17" s="43"/>
      <c r="N17" s="44">
        <f t="shared" si="1"/>
        <v>21.65</v>
      </c>
      <c r="O17" s="48">
        <v>21.65</v>
      </c>
      <c r="P17" s="89">
        <v>12.93</v>
      </c>
    </row>
    <row r="18" spans="1:16" ht="43.35" customHeight="1">
      <c r="A18" s="36">
        <v>8</v>
      </c>
      <c r="B18" s="37">
        <v>41564</v>
      </c>
      <c r="C18" s="38" t="s">
        <v>52</v>
      </c>
      <c r="D18" s="39" t="s">
        <v>51</v>
      </c>
      <c r="E18" s="38"/>
      <c r="F18" s="38"/>
      <c r="G18" s="49"/>
      <c r="H18" s="41"/>
      <c r="I18" s="41"/>
      <c r="J18" s="41"/>
      <c r="K18" s="42"/>
      <c r="L18" s="76"/>
      <c r="M18" s="43">
        <v>40.72</v>
      </c>
      <c r="N18" s="44">
        <f t="shared" si="1"/>
        <v>40.72</v>
      </c>
      <c r="O18" s="48">
        <v>40.72</v>
      </c>
      <c r="P18" s="89">
        <v>24.37</v>
      </c>
    </row>
    <row r="19" spans="1:16" ht="43.35" customHeight="1">
      <c r="A19" s="36">
        <v>9</v>
      </c>
      <c r="B19" s="37">
        <v>41565</v>
      </c>
      <c r="C19" s="38" t="s">
        <v>52</v>
      </c>
      <c r="D19" s="39" t="s">
        <v>42</v>
      </c>
      <c r="E19" s="38"/>
      <c r="F19" s="38"/>
      <c r="G19" s="49"/>
      <c r="H19" s="41"/>
      <c r="I19" s="41"/>
      <c r="J19" s="41">
        <v>31.85</v>
      </c>
      <c r="K19" s="42"/>
      <c r="L19" s="76"/>
      <c r="M19" s="43"/>
      <c r="N19" s="44">
        <f t="shared" si="1"/>
        <v>31.85</v>
      </c>
      <c r="O19" s="48"/>
      <c r="P19" s="89">
        <v>18.850000000000001</v>
      </c>
    </row>
    <row r="20" spans="1:16" ht="43.35" customHeight="1">
      <c r="A20" s="36">
        <v>10</v>
      </c>
      <c r="B20" s="37">
        <v>41565</v>
      </c>
      <c r="C20" s="38" t="s">
        <v>52</v>
      </c>
      <c r="D20" s="50" t="s">
        <v>44</v>
      </c>
      <c r="E20" s="38"/>
      <c r="F20" s="38"/>
      <c r="G20" s="49"/>
      <c r="H20" s="41"/>
      <c r="I20" s="41"/>
      <c r="J20" s="41"/>
      <c r="K20" s="42"/>
      <c r="L20" s="76"/>
      <c r="M20" s="42">
        <v>36</v>
      </c>
      <c r="N20" s="44">
        <f t="shared" si="1"/>
        <v>36</v>
      </c>
      <c r="O20" s="48"/>
      <c r="P20" s="89">
        <v>21.3</v>
      </c>
    </row>
    <row r="21" spans="1:16" ht="43.35" customHeight="1">
      <c r="A21" s="36">
        <v>11</v>
      </c>
      <c r="B21" s="37">
        <v>41573</v>
      </c>
      <c r="C21" s="38" t="s">
        <v>46</v>
      </c>
      <c r="D21" s="38" t="s">
        <v>46</v>
      </c>
      <c r="E21" s="38"/>
      <c r="F21" s="38"/>
      <c r="G21" s="49"/>
      <c r="H21" s="41"/>
      <c r="I21" s="41"/>
      <c r="J21" s="41"/>
      <c r="K21" s="42">
        <v>39.4</v>
      </c>
      <c r="L21" s="76"/>
      <c r="M21" s="42"/>
      <c r="N21" s="44">
        <f t="shared" si="1"/>
        <v>39.4</v>
      </c>
      <c r="O21" s="48"/>
      <c r="P21" s="89">
        <v>23.08</v>
      </c>
    </row>
    <row r="22" spans="1:16" ht="43.35" customHeight="1">
      <c r="A22" s="36">
        <v>12</v>
      </c>
      <c r="B22" s="37">
        <v>41576</v>
      </c>
      <c r="C22" s="38" t="s">
        <v>54</v>
      </c>
      <c r="D22" s="50" t="s">
        <v>42</v>
      </c>
      <c r="E22" s="38"/>
      <c r="F22" s="38"/>
      <c r="G22" s="49"/>
      <c r="H22" s="41"/>
      <c r="I22" s="41"/>
      <c r="J22" s="41">
        <v>27.29</v>
      </c>
      <c r="K22" s="42"/>
      <c r="L22" s="42"/>
      <c r="M22" s="42"/>
      <c r="N22" s="44">
        <f t="shared" si="1"/>
        <v>27.29</v>
      </c>
      <c r="O22" s="48">
        <v>27.29</v>
      </c>
      <c r="P22" s="89">
        <v>16.22</v>
      </c>
    </row>
    <row r="23" spans="1:16" ht="43.35" customHeight="1">
      <c r="A23" s="36">
        <v>13</v>
      </c>
      <c r="B23" s="37">
        <v>41578</v>
      </c>
      <c r="C23" s="38" t="s">
        <v>54</v>
      </c>
      <c r="D23" s="50" t="s">
        <v>42</v>
      </c>
      <c r="E23" s="38"/>
      <c r="F23" s="38"/>
      <c r="G23" s="49"/>
      <c r="H23" s="41"/>
      <c r="I23" s="41"/>
      <c r="J23" s="41">
        <v>27.68</v>
      </c>
      <c r="K23" s="42"/>
      <c r="L23" s="42"/>
      <c r="M23" s="42"/>
      <c r="N23" s="44">
        <f t="shared" si="1"/>
        <v>27.68</v>
      </c>
      <c r="O23" s="48">
        <v>27.68</v>
      </c>
      <c r="P23" s="89">
        <v>16.690000000000001</v>
      </c>
    </row>
    <row r="24" spans="1:16" ht="34.35" customHeight="1">
      <c r="A24" s="36">
        <v>14</v>
      </c>
      <c r="B24" s="37"/>
      <c r="C24" s="39"/>
      <c r="D24" s="50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89"/>
    </row>
    <row r="25" spans="1:16" ht="30.2" customHeight="1">
      <c r="A25" s="36">
        <v>15</v>
      </c>
      <c r="B25" s="37"/>
      <c r="C25" s="39"/>
      <c r="D25" s="50"/>
      <c r="E25" s="38"/>
      <c r="F25" s="38"/>
      <c r="G25" s="49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89"/>
    </row>
    <row r="26" spans="1:16" ht="41.85" customHeight="1">
      <c r="A26" s="36">
        <v>16</v>
      </c>
      <c r="B26" s="37"/>
      <c r="C26" s="39"/>
      <c r="D26" s="50"/>
      <c r="E26" s="38"/>
      <c r="F26" s="38"/>
      <c r="G26" s="49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89"/>
    </row>
    <row r="27" spans="1:16" ht="48.6" customHeight="1">
      <c r="A27" s="36">
        <v>17</v>
      </c>
      <c r="B27" s="37"/>
      <c r="C27" s="39"/>
      <c r="D27" s="50"/>
      <c r="E27" s="38"/>
      <c r="F27" s="38"/>
      <c r="G27" s="49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89"/>
    </row>
    <row r="28" spans="1:16" ht="30.2" customHeight="1">
      <c r="A28" s="36">
        <v>18</v>
      </c>
      <c r="B28" s="37"/>
      <c r="C28" s="39"/>
      <c r="D28" s="50"/>
      <c r="E28" s="38"/>
      <c r="F28" s="38"/>
      <c r="G28" s="49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89"/>
    </row>
    <row r="29" spans="1:16" ht="59.1" customHeight="1">
      <c r="A29" s="36">
        <v>19</v>
      </c>
      <c r="B29" s="37"/>
      <c r="C29" s="39"/>
      <c r="D29" s="50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89"/>
    </row>
    <row r="30" spans="1:16" ht="30.2" customHeight="1">
      <c r="A30" s="36">
        <v>20</v>
      </c>
      <c r="B30" s="37"/>
      <c r="C30" s="39"/>
      <c r="D30" s="50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89"/>
    </row>
    <row r="31" spans="1:16" ht="30.2" customHeight="1">
      <c r="A31" s="36">
        <v>21</v>
      </c>
      <c r="B31" s="52"/>
      <c r="C31" s="38"/>
      <c r="D31" s="50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87"/>
    </row>
    <row r="32" spans="1:16" ht="30.2" customHeight="1">
      <c r="A32" s="36">
        <v>22</v>
      </c>
      <c r="B32" s="52"/>
      <c r="C32" s="38"/>
      <c r="D32" s="39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87"/>
    </row>
    <row r="33" spans="1:16" ht="30.2" hidden="1" customHeight="1">
      <c r="A33" s="47">
        <v>22</v>
      </c>
      <c r="B33" s="52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23</v>
      </c>
      <c r="B34" s="54"/>
      <c r="C34" s="38"/>
      <c r="D34" s="50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24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25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46"/>
    </row>
    <row r="37" spans="1:16" ht="30.2" hidden="1" customHeight="1">
      <c r="A37" s="47">
        <v>26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46"/>
    </row>
    <row r="38" spans="1:16" ht="30.2" hidden="1" customHeight="1">
      <c r="A38" s="47">
        <v>27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46"/>
    </row>
    <row r="39" spans="1:16" ht="30.2" hidden="1" customHeight="1">
      <c r="A39" s="47">
        <v>28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46"/>
    </row>
    <row r="40" spans="1:16" ht="30.2" hidden="1" customHeight="1">
      <c r="A40" s="47">
        <v>29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46"/>
    </row>
    <row r="41" spans="1:16" ht="30.2" hidden="1" customHeight="1">
      <c r="A41" s="47">
        <v>30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46"/>
    </row>
    <row r="42" spans="1:16" ht="30.2" hidden="1" customHeight="1">
      <c r="A42" s="47">
        <v>31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46"/>
    </row>
    <row r="43" spans="1:16" ht="30.2" hidden="1" customHeight="1">
      <c r="A43" s="47">
        <v>32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46"/>
    </row>
    <row r="44" spans="1:16" ht="30.2" hidden="1" customHeight="1">
      <c r="A44" s="47">
        <v>33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ref="N44:N75" si="2">SUM(H44:M44)</f>
        <v>0</v>
      </c>
      <c r="O44" s="48"/>
      <c r="P44" s="46"/>
    </row>
    <row r="45" spans="1:16" ht="30.2" hidden="1" customHeight="1">
      <c r="A45" s="47">
        <v>34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.2" hidden="1" customHeight="1">
      <c r="A46" s="47">
        <v>35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.2" hidden="1" customHeight="1">
      <c r="A47" s="47">
        <v>36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.2" hidden="1" customHeight="1">
      <c r="A48" s="47">
        <v>37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.2" hidden="1" customHeight="1">
      <c r="A49" s="47">
        <v>38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.2" hidden="1" customHeight="1">
      <c r="A50" s="47">
        <v>39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.2" hidden="1" customHeight="1">
      <c r="A51" s="47">
        <v>40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.2" hidden="1" customHeight="1">
      <c r="A52" s="47">
        <v>41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.2" hidden="1" customHeight="1">
      <c r="A53" s="47">
        <v>42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.2" hidden="1" customHeight="1">
      <c r="A54" s="47">
        <v>43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.2" hidden="1" customHeight="1">
      <c r="A55" s="47">
        <v>44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.2" hidden="1" customHeight="1">
      <c r="A56" s="47">
        <v>45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.2" hidden="1" customHeight="1">
      <c r="A57" s="47">
        <v>46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.2" hidden="1" customHeight="1">
      <c r="A58" s="47">
        <v>47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.2" hidden="1" customHeight="1">
      <c r="A59" s="47">
        <v>48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.2" hidden="1" customHeight="1">
      <c r="A60" s="47">
        <v>49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.2" hidden="1" customHeight="1">
      <c r="A61" s="47">
        <v>50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.2" hidden="1" customHeight="1">
      <c r="A62" s="47">
        <v>51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.2" hidden="1" customHeight="1">
      <c r="A63" s="47">
        <v>52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.2" hidden="1" customHeight="1">
      <c r="A64" s="47">
        <v>53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0.2" hidden="1" customHeight="1">
      <c r="A65" s="47">
        <v>54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0.2" hidden="1" customHeight="1">
      <c r="A66" s="47">
        <v>55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0.2" hidden="1" customHeight="1">
      <c r="A67" s="47">
        <v>56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0.2" hidden="1" customHeight="1">
      <c r="A68" s="47">
        <v>57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si="2"/>
        <v>0</v>
      </c>
      <c r="O68" s="48"/>
      <c r="P68" s="46"/>
    </row>
    <row r="69" spans="1:16" ht="30.2" hidden="1" customHeight="1">
      <c r="A69" s="47">
        <v>58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2"/>
        <v>0</v>
      </c>
      <c r="O69" s="48"/>
      <c r="P69" s="46"/>
    </row>
    <row r="70" spans="1:16" ht="30.2" hidden="1" customHeight="1">
      <c r="A70" s="47">
        <v>59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2"/>
        <v>0</v>
      </c>
      <c r="O70" s="48"/>
      <c r="P70" s="46"/>
    </row>
    <row r="71" spans="1:16" ht="30.2" hidden="1" customHeight="1">
      <c r="A71" s="47">
        <v>60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2"/>
        <v>0</v>
      </c>
      <c r="O71" s="48"/>
      <c r="P71" s="46"/>
    </row>
    <row r="72" spans="1:16" ht="30.2" hidden="1" customHeight="1">
      <c r="A72" s="47">
        <v>61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2"/>
        <v>0</v>
      </c>
      <c r="O72" s="48"/>
      <c r="P72" s="46"/>
    </row>
    <row r="73" spans="1:16" ht="30.2" hidden="1" customHeight="1">
      <c r="A73" s="47">
        <v>62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2"/>
        <v>0</v>
      </c>
      <c r="O73" s="48"/>
      <c r="P73" s="46"/>
    </row>
    <row r="74" spans="1:16" ht="30.2" hidden="1" customHeight="1">
      <c r="A74" s="47">
        <v>63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2"/>
        <v>0</v>
      </c>
      <c r="O74" s="48"/>
      <c r="P74" s="46"/>
    </row>
    <row r="75" spans="1:16" ht="30.2" hidden="1" customHeight="1">
      <c r="A75" s="47">
        <v>64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si="2"/>
        <v>0</v>
      </c>
      <c r="O75" s="48"/>
      <c r="P75" s="46"/>
    </row>
    <row r="76" spans="1:16" ht="30.2" hidden="1" customHeight="1">
      <c r="A76" s="47">
        <v>65</v>
      </c>
      <c r="B76" s="54"/>
      <c r="C76" s="38"/>
      <c r="D76" s="53"/>
      <c r="E76" s="38"/>
      <c r="F76" s="38"/>
      <c r="G76" s="51"/>
      <c r="H76" s="41"/>
      <c r="I76" s="41"/>
      <c r="J76" s="41"/>
      <c r="K76" s="42"/>
      <c r="L76" s="42"/>
      <c r="M76" s="42"/>
      <c r="N76" s="44">
        <f t="shared" ref="N76:N107" si="3">SUM(H76:M76)</f>
        <v>0</v>
      </c>
      <c r="O76" s="48"/>
      <c r="P76" s="46"/>
    </row>
    <row r="77" spans="1:16" ht="30.2" hidden="1" customHeight="1">
      <c r="A77" s="47">
        <v>66</v>
      </c>
      <c r="B77" s="54"/>
      <c r="C77" s="38"/>
      <c r="D77" s="53"/>
      <c r="E77" s="38"/>
      <c r="F77" s="38"/>
      <c r="G77" s="51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0.2" hidden="1" customHeight="1">
      <c r="A78" s="47">
        <v>67</v>
      </c>
      <c r="B78" s="54"/>
      <c r="C78" s="38"/>
      <c r="D78" s="53"/>
      <c r="E78" s="38"/>
      <c r="F78" s="38"/>
      <c r="G78" s="51"/>
      <c r="H78" s="41"/>
      <c r="I78" s="41"/>
      <c r="J78" s="41"/>
      <c r="K78" s="42"/>
      <c r="L78" s="42"/>
      <c r="M78" s="42"/>
      <c r="N78" s="44">
        <f t="shared" si="3"/>
        <v>0</v>
      </c>
      <c r="O78" s="48"/>
      <c r="P78" s="46"/>
    </row>
    <row r="79" spans="1:16" ht="30.2" hidden="1" customHeight="1">
      <c r="A79" s="47">
        <v>68</v>
      </c>
      <c r="B79" s="54"/>
      <c r="C79" s="38"/>
      <c r="D79" s="53"/>
      <c r="E79" s="38"/>
      <c r="F79" s="38"/>
      <c r="G79" s="51"/>
      <c r="H79" s="41"/>
      <c r="I79" s="41"/>
      <c r="J79" s="41"/>
      <c r="K79" s="42"/>
      <c r="L79" s="42"/>
      <c r="M79" s="42"/>
      <c r="N79" s="44">
        <f t="shared" si="3"/>
        <v>0</v>
      </c>
      <c r="O79" s="48"/>
      <c r="P79" s="46"/>
    </row>
    <row r="80" spans="1:16" ht="30.2" hidden="1" customHeight="1">
      <c r="A80" s="47">
        <v>69</v>
      </c>
      <c r="B80" s="54"/>
      <c r="C80" s="38"/>
      <c r="D80" s="53"/>
      <c r="E80" s="38"/>
      <c r="F80" s="38"/>
      <c r="G80" s="51"/>
      <c r="H80" s="41"/>
      <c r="I80" s="41"/>
      <c r="J80" s="41"/>
      <c r="K80" s="42"/>
      <c r="L80" s="42"/>
      <c r="M80" s="42"/>
      <c r="N80" s="44">
        <f t="shared" si="3"/>
        <v>0</v>
      </c>
      <c r="O80" s="48"/>
      <c r="P80" s="46"/>
    </row>
    <row r="81" spans="1:16" ht="30.2" hidden="1" customHeight="1">
      <c r="A81" s="47">
        <v>70</v>
      </c>
      <c r="B81" s="54"/>
      <c r="C81" s="38"/>
      <c r="D81" s="53"/>
      <c r="E81" s="38"/>
      <c r="F81" s="38"/>
      <c r="G81" s="51"/>
      <c r="H81" s="41"/>
      <c r="I81" s="41"/>
      <c r="J81" s="41"/>
      <c r="K81" s="42"/>
      <c r="L81" s="42"/>
      <c r="M81" s="42"/>
      <c r="N81" s="44">
        <f t="shared" si="3"/>
        <v>0</v>
      </c>
      <c r="O81" s="48"/>
      <c r="P81" s="46"/>
    </row>
    <row r="82" spans="1:16" ht="30.2" hidden="1" customHeight="1">
      <c r="A82" s="47">
        <v>71</v>
      </c>
      <c r="B82" s="54"/>
      <c r="C82" s="38"/>
      <c r="D82" s="53"/>
      <c r="E82" s="38"/>
      <c r="F82" s="38"/>
      <c r="G82" s="51"/>
      <c r="H82" s="41"/>
      <c r="I82" s="41"/>
      <c r="J82" s="41"/>
      <c r="K82" s="42"/>
      <c r="L82" s="42"/>
      <c r="M82" s="42"/>
      <c r="N82" s="44">
        <f t="shared" si="3"/>
        <v>0</v>
      </c>
      <c r="O82" s="48"/>
      <c r="P82" s="46"/>
    </row>
    <row r="83" spans="1:16" ht="30.2" hidden="1" customHeight="1">
      <c r="A83" s="47">
        <v>72</v>
      </c>
      <c r="B83" s="54"/>
      <c r="C83" s="38"/>
      <c r="D83" s="53"/>
      <c r="E83" s="38"/>
      <c r="F83" s="38"/>
      <c r="G83" s="51"/>
      <c r="H83" s="41"/>
      <c r="I83" s="41"/>
      <c r="J83" s="41"/>
      <c r="K83" s="42"/>
      <c r="L83" s="42"/>
      <c r="M83" s="42"/>
      <c r="N83" s="44">
        <f t="shared" si="3"/>
        <v>0</v>
      </c>
      <c r="O83" s="48"/>
      <c r="P83" s="46"/>
    </row>
    <row r="84" spans="1:16" ht="30.2" hidden="1" customHeight="1">
      <c r="A84" s="47">
        <v>73</v>
      </c>
      <c r="B84" s="54"/>
      <c r="C84" s="38"/>
      <c r="D84" s="53"/>
      <c r="E84" s="38"/>
      <c r="F84" s="38"/>
      <c r="G84" s="53"/>
      <c r="H84" s="41"/>
      <c r="I84" s="41"/>
      <c r="J84" s="41"/>
      <c r="K84" s="42"/>
      <c r="L84" s="42"/>
      <c r="M84" s="42"/>
      <c r="N84" s="44">
        <f t="shared" si="3"/>
        <v>0</v>
      </c>
      <c r="O84" s="48"/>
      <c r="P84" s="46"/>
    </row>
    <row r="85" spans="1:16" ht="30.2" hidden="1" customHeight="1">
      <c r="A85" s="47">
        <v>74</v>
      </c>
      <c r="B85" s="54"/>
      <c r="C85" s="38"/>
      <c r="D85" s="53"/>
      <c r="E85" s="38"/>
      <c r="F85" s="38"/>
      <c r="G85" s="53"/>
      <c r="H85" s="41"/>
      <c r="I85" s="41"/>
      <c r="J85" s="41"/>
      <c r="K85" s="42"/>
      <c r="L85" s="42"/>
      <c r="M85" s="42"/>
      <c r="N85" s="44">
        <f t="shared" si="3"/>
        <v>0</v>
      </c>
      <c r="O85" s="48"/>
      <c r="P85" s="46"/>
    </row>
    <row r="86" spans="1:16" ht="30.2" hidden="1" customHeight="1">
      <c r="A86" s="47">
        <v>75</v>
      </c>
      <c r="B86" s="55"/>
      <c r="C86" s="38"/>
      <c r="D86" s="53"/>
      <c r="E86" s="53"/>
      <c r="F86" s="53"/>
      <c r="G86" s="40"/>
      <c r="H86" s="56"/>
      <c r="I86" s="56"/>
      <c r="J86" s="56"/>
      <c r="K86" s="43"/>
      <c r="L86" s="42"/>
      <c r="M86" s="42"/>
      <c r="N86" s="44">
        <f t="shared" si="3"/>
        <v>0</v>
      </c>
      <c r="O86" s="48"/>
      <c r="P86" s="46"/>
    </row>
    <row r="87" spans="1:16" ht="30.2" hidden="1" customHeight="1">
      <c r="A87" s="47">
        <v>76</v>
      </c>
      <c r="B87" s="55"/>
      <c r="C87" s="38"/>
      <c r="D87" s="53"/>
      <c r="E87" s="53"/>
      <c r="F87" s="53"/>
      <c r="G87" s="40"/>
      <c r="H87" s="56"/>
      <c r="I87" s="56"/>
      <c r="J87" s="56"/>
      <c r="K87" s="43"/>
      <c r="L87" s="42"/>
      <c r="M87" s="43"/>
      <c r="N87" s="44">
        <f t="shared" si="3"/>
        <v>0</v>
      </c>
      <c r="O87" s="48"/>
      <c r="P87" s="46"/>
    </row>
    <row r="88" spans="1:16" ht="30.2" hidden="1" customHeight="1">
      <c r="A88" s="47">
        <v>77</v>
      </c>
      <c r="B88" s="55"/>
      <c r="C88" s="38"/>
      <c r="D88" s="53"/>
      <c r="E88" s="53"/>
      <c r="F88" s="53"/>
      <c r="G88" s="40"/>
      <c r="H88" s="56"/>
      <c r="I88" s="56"/>
      <c r="J88" s="56"/>
      <c r="K88" s="43"/>
      <c r="L88" s="42"/>
      <c r="M88" s="43"/>
      <c r="N88" s="44">
        <f t="shared" si="3"/>
        <v>0</v>
      </c>
      <c r="O88" s="48"/>
      <c r="P88" s="46"/>
    </row>
    <row r="89" spans="1:16" ht="30.2" hidden="1" customHeight="1">
      <c r="A89" s="47">
        <v>78</v>
      </c>
      <c r="B89" s="55"/>
      <c r="C89" s="38"/>
      <c r="D89" s="53"/>
      <c r="E89" s="53"/>
      <c r="F89" s="53"/>
      <c r="G89" s="40"/>
      <c r="H89" s="56"/>
      <c r="I89" s="56"/>
      <c r="J89" s="56"/>
      <c r="K89" s="43"/>
      <c r="L89" s="42"/>
      <c r="M89" s="43"/>
      <c r="N89" s="44">
        <f t="shared" si="3"/>
        <v>0</v>
      </c>
      <c r="O89" s="48"/>
      <c r="P89" s="46"/>
    </row>
    <row r="90" spans="1:16" ht="30.2" hidden="1" customHeight="1">
      <c r="A90" s="47">
        <v>79</v>
      </c>
      <c r="B90" s="55"/>
      <c r="C90" s="38"/>
      <c r="D90" s="53"/>
      <c r="E90" s="53"/>
      <c r="F90" s="53"/>
      <c r="G90" s="40"/>
      <c r="H90" s="56"/>
      <c r="I90" s="56"/>
      <c r="J90" s="56"/>
      <c r="K90" s="43"/>
      <c r="L90" s="42"/>
      <c r="M90" s="43"/>
      <c r="N90" s="44">
        <f t="shared" si="3"/>
        <v>0</v>
      </c>
      <c r="O90" s="48"/>
      <c r="P90" s="46"/>
    </row>
    <row r="91" spans="1:16" ht="30.2" hidden="1" customHeight="1">
      <c r="A91" s="47">
        <v>80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.2" hidden="1" customHeight="1">
      <c r="A92" s="47">
        <v>81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.2" hidden="1" customHeight="1">
      <c r="A93" s="47">
        <v>82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.2" hidden="1" customHeight="1">
      <c r="A94" s="47">
        <v>83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.2" hidden="1" customHeight="1">
      <c r="A95" s="47">
        <v>84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.2" hidden="1" customHeight="1">
      <c r="A96" s="47">
        <v>85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0.2" hidden="1" customHeight="1">
      <c r="A97" s="47">
        <v>86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0.2" hidden="1" customHeight="1">
      <c r="A98" s="47">
        <v>87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0.2" hidden="1" customHeight="1">
      <c r="A99" s="47">
        <v>88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0.2" hidden="1" customHeight="1">
      <c r="A100" s="47">
        <v>89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si="3"/>
        <v>0</v>
      </c>
      <c r="O100" s="48"/>
      <c r="P100" s="46"/>
    </row>
    <row r="101" spans="1:16" ht="30.2" hidden="1" customHeight="1">
      <c r="A101" s="47">
        <v>90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3"/>
        <v>0</v>
      </c>
      <c r="O101" s="48"/>
      <c r="P101" s="46"/>
    </row>
    <row r="102" spans="1:16" ht="30.2" hidden="1" customHeight="1">
      <c r="A102" s="47">
        <v>91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3"/>
        <v>0</v>
      </c>
      <c r="O102" s="48"/>
      <c r="P102" s="46"/>
    </row>
    <row r="103" spans="1:16" ht="30.2" hidden="1" customHeight="1">
      <c r="A103" s="47">
        <v>92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3"/>
        <v>0</v>
      </c>
      <c r="O103" s="48"/>
      <c r="P103" s="46"/>
    </row>
    <row r="104" spans="1:16" ht="30.2" hidden="1" customHeight="1">
      <c r="A104" s="47">
        <v>93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3"/>
        <v>0</v>
      </c>
      <c r="O104" s="48"/>
      <c r="P104" s="46"/>
    </row>
    <row r="105" spans="1:16" ht="30.2" hidden="1" customHeight="1">
      <c r="A105" s="47">
        <v>94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3"/>
        <v>0</v>
      </c>
      <c r="O105" s="48"/>
      <c r="P105" s="46"/>
    </row>
    <row r="106" spans="1:16" ht="30.2" hidden="1" customHeight="1">
      <c r="A106" s="47">
        <v>95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3"/>
        <v>0</v>
      </c>
      <c r="O106" s="48"/>
      <c r="P106" s="46"/>
    </row>
    <row r="107" spans="1:16" ht="30.2" hidden="1" customHeight="1">
      <c r="A107" s="47">
        <v>96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3"/>
        <v>0</v>
      </c>
      <c r="O107" s="48"/>
      <c r="P107" s="46"/>
    </row>
    <row r="108" spans="1:16" ht="30.2" hidden="1" customHeight="1">
      <c r="A108" s="47">
        <v>97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ref="N108:N136" si="4">SUM(H108:M108)</f>
        <v>0</v>
      </c>
      <c r="O108" s="48"/>
      <c r="P108" s="46"/>
    </row>
    <row r="109" spans="1:16" ht="30.2" hidden="1" customHeight="1">
      <c r="A109" s="47">
        <v>98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99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100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101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0.2" hidden="1" customHeight="1">
      <c r="A113" s="47">
        <v>102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0.2" hidden="1" customHeight="1">
      <c r="A114" s="47">
        <v>103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0.2" hidden="1" customHeight="1">
      <c r="A115" s="47">
        <v>104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0.2" hidden="1" customHeight="1">
      <c r="A116" s="47">
        <v>105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0.2" hidden="1" customHeight="1">
      <c r="A117" s="47">
        <v>106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0.2" hidden="1" customHeight="1">
      <c r="A118" s="47">
        <v>107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0.2" hidden="1" customHeight="1">
      <c r="A119" s="47">
        <v>108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0.2" hidden="1" customHeight="1">
      <c r="A120" s="47">
        <v>109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0.2" hidden="1" customHeight="1">
      <c r="A121" s="47">
        <v>110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0.2" hidden="1" customHeight="1">
      <c r="A122" s="47">
        <v>111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0.2" hidden="1" customHeight="1">
      <c r="A123" s="47">
        <v>112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0.2" hidden="1" customHeight="1">
      <c r="A124" s="47">
        <v>113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0.2" hidden="1" customHeight="1">
      <c r="A125" s="47">
        <v>114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0.2" hidden="1" customHeight="1">
      <c r="A126" s="47">
        <v>115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0.2" hidden="1" customHeight="1">
      <c r="A127" s="47">
        <v>116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0.2" hidden="1" customHeight="1">
      <c r="A128" s="47">
        <v>117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30.2" hidden="1" customHeight="1">
      <c r="A129" s="47">
        <v>118</v>
      </c>
      <c r="B129" s="55"/>
      <c r="C129" s="53"/>
      <c r="D129" s="51"/>
      <c r="E129" s="51"/>
      <c r="F129" s="40"/>
      <c r="G129" s="57"/>
      <c r="H129" s="43"/>
      <c r="I129" s="43"/>
      <c r="J129" s="43"/>
      <c r="K129" s="43"/>
      <c r="L129" s="43"/>
      <c r="M129" s="43"/>
      <c r="N129" s="44">
        <f t="shared" si="4"/>
        <v>0</v>
      </c>
      <c r="O129" s="48"/>
      <c r="P129" s="46"/>
    </row>
    <row r="130" spans="1:17" ht="30.2" hidden="1" customHeight="1">
      <c r="A130" s="47">
        <v>119</v>
      </c>
      <c r="B130" s="55"/>
      <c r="C130" s="53"/>
      <c r="D130" s="51"/>
      <c r="E130" s="51"/>
      <c r="F130" s="40"/>
      <c r="G130" s="57"/>
      <c r="H130" s="43"/>
      <c r="I130" s="43"/>
      <c r="J130" s="43"/>
      <c r="K130" s="43"/>
      <c r="L130" s="43"/>
      <c r="M130" s="43"/>
      <c r="N130" s="44">
        <f t="shared" si="4"/>
        <v>0</v>
      </c>
      <c r="O130" s="48"/>
      <c r="P130" s="46"/>
    </row>
    <row r="131" spans="1:17" ht="30.2" hidden="1" customHeight="1">
      <c r="A131" s="47">
        <v>120</v>
      </c>
      <c r="B131" s="55"/>
      <c r="C131" s="53"/>
      <c r="D131" s="51"/>
      <c r="E131" s="51"/>
      <c r="F131" s="40"/>
      <c r="G131" s="57"/>
      <c r="H131" s="43"/>
      <c r="I131" s="43"/>
      <c r="J131" s="43"/>
      <c r="K131" s="43"/>
      <c r="L131" s="43"/>
      <c r="M131" s="43"/>
      <c r="N131" s="44">
        <f t="shared" si="4"/>
        <v>0</v>
      </c>
      <c r="O131" s="48"/>
      <c r="P131" s="46"/>
    </row>
    <row r="132" spans="1:17" ht="30.2" hidden="1" customHeight="1">
      <c r="A132" s="47">
        <v>121</v>
      </c>
      <c r="B132" s="55"/>
      <c r="C132" s="53"/>
      <c r="D132" s="51"/>
      <c r="E132" s="51"/>
      <c r="F132" s="40"/>
      <c r="G132" s="57"/>
      <c r="H132" s="43"/>
      <c r="I132" s="43"/>
      <c r="J132" s="43"/>
      <c r="K132" s="43"/>
      <c r="L132" s="43"/>
      <c r="M132" s="43"/>
      <c r="N132" s="44">
        <f t="shared" si="4"/>
        <v>0</v>
      </c>
      <c r="O132" s="48"/>
      <c r="P132" s="46"/>
    </row>
    <row r="133" spans="1:17" ht="30.2" hidden="1" customHeight="1">
      <c r="A133" s="47">
        <v>122</v>
      </c>
      <c r="B133" s="55"/>
      <c r="C133" s="53"/>
      <c r="D133" s="51"/>
      <c r="E133" s="51"/>
      <c r="F133" s="40"/>
      <c r="G133" s="57"/>
      <c r="H133" s="43"/>
      <c r="I133" s="43"/>
      <c r="J133" s="43"/>
      <c r="K133" s="43"/>
      <c r="L133" s="43"/>
      <c r="M133" s="43"/>
      <c r="N133" s="44">
        <f t="shared" si="4"/>
        <v>0</v>
      </c>
      <c r="O133" s="48"/>
      <c r="P133" s="46"/>
    </row>
    <row r="134" spans="1:17" ht="30.2" hidden="1" customHeight="1">
      <c r="A134" s="47">
        <v>123</v>
      </c>
      <c r="B134" s="55"/>
      <c r="C134" s="53"/>
      <c r="D134" s="51"/>
      <c r="E134" s="51"/>
      <c r="F134" s="40"/>
      <c r="G134" s="57"/>
      <c r="H134" s="43"/>
      <c r="I134" s="43"/>
      <c r="J134" s="43"/>
      <c r="K134" s="43"/>
      <c r="L134" s="43"/>
      <c r="M134" s="43"/>
      <c r="N134" s="44">
        <f t="shared" si="4"/>
        <v>0</v>
      </c>
      <c r="O134" s="48"/>
      <c r="P134" s="46"/>
    </row>
    <row r="135" spans="1:17" ht="30.2" hidden="1" customHeight="1">
      <c r="A135" s="47">
        <v>124</v>
      </c>
      <c r="B135" s="55"/>
      <c r="C135" s="53"/>
      <c r="D135" s="51"/>
      <c r="E135" s="51"/>
      <c r="F135" s="40"/>
      <c r="G135" s="57"/>
      <c r="H135" s="43"/>
      <c r="I135" s="43"/>
      <c r="J135" s="43"/>
      <c r="K135" s="43"/>
      <c r="L135" s="43"/>
      <c r="M135" s="43"/>
      <c r="N135" s="44">
        <f t="shared" si="4"/>
        <v>0</v>
      </c>
      <c r="O135" s="48"/>
      <c r="P135" s="46"/>
    </row>
    <row r="136" spans="1:17" ht="30.2" hidden="1" customHeight="1">
      <c r="A136" s="47">
        <v>125</v>
      </c>
      <c r="B136" s="55"/>
      <c r="C136" s="53"/>
      <c r="D136" s="51"/>
      <c r="E136" s="51"/>
      <c r="F136" s="40"/>
      <c r="G136" s="57"/>
      <c r="H136" s="43"/>
      <c r="I136" s="43"/>
      <c r="J136" s="43"/>
      <c r="K136" s="43"/>
      <c r="L136" s="43"/>
      <c r="M136" s="43"/>
      <c r="N136" s="44">
        <f t="shared" si="4"/>
        <v>0</v>
      </c>
      <c r="O136" s="48"/>
      <c r="P136" s="46"/>
    </row>
    <row r="137" spans="1:17" ht="17.100000000000001" customHeight="1">
      <c r="P137" s="16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1"/>
      <c r="Q138" s="7"/>
    </row>
    <row r="139" spans="1:17" ht="17.100000000000001" customHeight="1">
      <c r="A139" s="62"/>
      <c r="B139" s="63"/>
      <c r="C139" s="64"/>
      <c r="D139" s="65"/>
      <c r="E139" s="65"/>
      <c r="F139" s="66"/>
      <c r="G139" s="67"/>
      <c r="H139" s="68"/>
      <c r="I139" s="69"/>
      <c r="J139" s="60"/>
      <c r="K139" s="60"/>
      <c r="L139" s="69"/>
      <c r="M139" s="69"/>
      <c r="N139" s="70"/>
      <c r="O139" s="71"/>
      <c r="P139" s="60"/>
      <c r="Q139" s="7"/>
    </row>
    <row r="140" spans="1:17" ht="17.100000000000001" customHeight="1">
      <c r="A140" s="58"/>
      <c r="B140" s="72" t="s">
        <v>36</v>
      </c>
      <c r="C140" s="72"/>
      <c r="D140" s="72"/>
      <c r="E140" s="59"/>
      <c r="F140" s="59"/>
      <c r="G140" s="72" t="s">
        <v>37</v>
      </c>
      <c r="H140" s="72"/>
      <c r="I140" s="72"/>
      <c r="J140" s="60"/>
      <c r="K140" s="60"/>
      <c r="L140" s="72" t="s">
        <v>38</v>
      </c>
      <c r="M140" s="72"/>
      <c r="N140" s="72"/>
      <c r="O140" s="59"/>
      <c r="P140" s="60"/>
      <c r="Q140" s="7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7"/>
    </row>
    <row r="142" spans="1:17" ht="17.100000000000001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60"/>
      <c r="K142" s="60"/>
      <c r="L142" s="59"/>
      <c r="M142" s="59"/>
      <c r="N142" s="59"/>
      <c r="O142" s="59"/>
      <c r="P142" s="60"/>
      <c r="Q142" s="7"/>
    </row>
  </sheetData>
  <mergeCells count="24">
    <mergeCell ref="L8:M8"/>
    <mergeCell ref="N8:N10"/>
    <mergeCell ref="O8:O10"/>
    <mergeCell ref="A8:A10"/>
    <mergeCell ref="C8:C10"/>
    <mergeCell ref="D8:D10"/>
    <mergeCell ref="E8:E10"/>
    <mergeCell ref="F8:F10"/>
    <mergeCell ref="P8:P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G8:G9"/>
    <mergeCell ref="H8:H10"/>
    <mergeCell ref="I8:I10"/>
    <mergeCell ref="J8:J10"/>
    <mergeCell ref="K8:K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39 B86:B136 B11:B14 B21:B30">
      <formula1>36831</formula1>
      <formula2>0</formula2>
    </dataValidation>
    <dataValidation type="decimal" operator="greaterThanOrEqual" allowBlank="1" showErrorMessage="1" errorTitle="Valore" error="Inserire un numero maggiore o uguale a 0 (zero)!" sqref="K20:L90 K15:M16 H139:M139 H91:M136 H14:M14 L17:M18 H11:K13 L11:M12 M13:M90 H15:J90 L19">
      <formula1>0</formula1>
      <formula2>0</formula2>
    </dataValidation>
    <dataValidation type="whole" operator="greaterThanOrEqual" allowBlank="1" showErrorMessage="1" errorTitle="Valore" error="Inserire un numero maggiore o uguale a 0 (zero)!" sqref="N139 N11:N136">
      <formula1>0</formula1>
      <formula2>0</formula2>
    </dataValidation>
    <dataValidation type="textLength" operator="greaterThan" allowBlank="1" sqref="C139 D34 D84 D86:D90 C91:C136 D20 D22:D31">
      <formula1>1</formula1>
      <formula2>0</formula2>
    </dataValidation>
    <dataValidation type="textLength" operator="greaterThan" allowBlank="1" showErrorMessage="1" sqref="F29:F84 E86:F90 D91:E136 D139:E139">
      <formula1>1</formula1>
      <formula2>0</formula2>
    </dataValidation>
    <dataValidation type="textLength" operator="greaterThan" sqref="G29:G83 G86:G90 F91:F136 F139">
      <formula1>1</formula1>
      <formula2>0</formula2>
    </dataValidation>
  </dataValidations>
  <printOptions horizontalCentered="1" verticalCentered="1"/>
  <pageMargins left="0" right="0" top="0.78740157480314965" bottom="0.78740157480314965" header="0" footer="0"/>
  <pageSetup paperSize="9" scale="36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2"/>
  <sheetViews>
    <sheetView view="pageBreakPreview" zoomScale="60" zoomScaleNormal="50" zoomScalePageLayoutView="75" workbookViewId="0">
      <selection activeCell="Q21" activeCellId="1" sqref="Q15 Q21"/>
    </sheetView>
  </sheetViews>
  <sheetFormatPr defaultColWidth="8.85546875" defaultRowHeight="18.75"/>
  <cols>
    <col min="1" max="1" width="7" style="1" bestFit="1" customWidth="1"/>
    <col min="2" max="2" width="27.28515625" style="2" bestFit="1" customWidth="1"/>
    <col min="3" max="3" width="21.42578125" style="2" bestFit="1" customWidth="1"/>
    <col min="4" max="4" width="26.42578125" style="2" bestFit="1" customWidth="1"/>
    <col min="5" max="5" width="9" style="2" bestFit="1" customWidth="1"/>
    <col min="6" max="6" width="8.42578125" style="2" bestFit="1" customWidth="1"/>
    <col min="7" max="7" width="16" style="2" bestFit="1" customWidth="1"/>
    <col min="8" max="8" width="23.85546875" style="2" bestFit="1" customWidth="1"/>
    <col min="9" max="9" width="24.85546875" style="2" bestFit="1" customWidth="1"/>
    <col min="10" max="10" width="21.85546875" style="2" bestFit="1" customWidth="1"/>
    <col min="11" max="11" width="24.85546875" style="2" bestFit="1" customWidth="1"/>
    <col min="12" max="12" width="18.140625" style="2" customWidth="1"/>
    <col min="13" max="13" width="19" style="2" bestFit="1" customWidth="1"/>
    <col min="14" max="14" width="24" style="2" bestFit="1" customWidth="1"/>
    <col min="15" max="15" width="21.5703125" style="2" bestFit="1" customWidth="1"/>
    <col min="16" max="16" width="27" style="2" bestFit="1" customWidth="1"/>
    <col min="17" max="17" width="19.85546875" style="2" customWidth="1"/>
    <col min="18" max="18" width="16.5703125" style="3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90" t="s">
        <v>64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12214.405999999999</v>
      </c>
      <c r="Q1" s="107">
        <f>SUM(P11:P21)</f>
        <v>487.48</v>
      </c>
      <c r="R1" s="98">
        <f>SUM(Q11:Q21)</f>
        <v>432.45</v>
      </c>
    </row>
    <row r="2" spans="1:19" ht="35.25" customHeight="1">
      <c r="B2" s="113" t="s">
        <v>5</v>
      </c>
      <c r="C2" s="113"/>
      <c r="D2" s="113"/>
      <c r="E2" s="112" t="s">
        <v>6</v>
      </c>
      <c r="F2" s="112"/>
      <c r="G2" s="11"/>
      <c r="H2" s="11"/>
      <c r="N2" s="12" t="s">
        <v>7</v>
      </c>
      <c r="O2" s="13"/>
      <c r="P2" s="14"/>
      <c r="Q2" s="107"/>
      <c r="R2" s="98"/>
    </row>
    <row r="3" spans="1:19" ht="35.25" customHeight="1">
      <c r="B3" s="113" t="s">
        <v>9</v>
      </c>
      <c r="C3" s="113"/>
      <c r="D3" s="113"/>
      <c r="E3" s="112" t="s">
        <v>8</v>
      </c>
      <c r="F3" s="112"/>
      <c r="N3" s="12" t="s">
        <v>10</v>
      </c>
      <c r="O3" s="13"/>
      <c r="P3" s="14">
        <f>+O7</f>
        <v>12214.41</v>
      </c>
      <c r="Q3" s="108">
        <f>Q1</f>
        <v>487.48</v>
      </c>
      <c r="R3" s="99">
        <f>R1</f>
        <v>432.45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08"/>
      <c r="R4" s="99"/>
    </row>
    <row r="5" spans="1:19" ht="46.5" customHeight="1">
      <c r="B5" s="22" t="s">
        <v>12</v>
      </c>
      <c r="C5" s="23"/>
      <c r="D5" s="24"/>
      <c r="E5" s="25">
        <v>11</v>
      </c>
      <c r="F5" s="16"/>
      <c r="G5" s="26" t="s">
        <v>13</v>
      </c>
      <c r="H5" s="17">
        <v>1.1100000000000001</v>
      </c>
      <c r="N5" s="114" t="s">
        <v>14</v>
      </c>
      <c r="O5" s="114"/>
      <c r="P5" s="27">
        <v>0</v>
      </c>
      <c r="Q5" s="108">
        <v>0</v>
      </c>
      <c r="R5" s="99">
        <v>0</v>
      </c>
    </row>
    <row r="6" spans="1:19" ht="43.5" customHeight="1">
      <c r="B6" s="28" t="s">
        <v>40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5" t="s">
        <v>18</v>
      </c>
      <c r="F7" s="115"/>
      <c r="G7" s="33">
        <f t="shared" ref="G7:O7" si="0">SUM(G11:G136)</f>
        <v>0</v>
      </c>
      <c r="H7" s="33">
        <f t="shared" si="0"/>
        <v>0</v>
      </c>
      <c r="I7" s="34">
        <f t="shared" si="0"/>
        <v>0</v>
      </c>
      <c r="J7" s="34">
        <f t="shared" si="0"/>
        <v>436</v>
      </c>
      <c r="K7" s="34">
        <f t="shared" si="0"/>
        <v>0</v>
      </c>
      <c r="L7" s="34">
        <f t="shared" si="0"/>
        <v>10233.405999999999</v>
      </c>
      <c r="M7" s="34">
        <f t="shared" si="0"/>
        <v>1545</v>
      </c>
      <c r="N7" s="34">
        <f t="shared" si="0"/>
        <v>12214.405999999999</v>
      </c>
      <c r="O7" s="34">
        <f t="shared" si="0"/>
        <v>12214.41</v>
      </c>
      <c r="P7" s="15"/>
    </row>
    <row r="8" spans="1:19" ht="36" customHeight="1">
      <c r="A8" s="116"/>
      <c r="B8" s="78"/>
      <c r="C8" s="117" t="s">
        <v>19</v>
      </c>
      <c r="D8" s="117" t="s">
        <v>20</v>
      </c>
      <c r="E8" s="115" t="s">
        <v>21</v>
      </c>
      <c r="F8" s="117" t="s">
        <v>22</v>
      </c>
      <c r="G8" s="110" t="s">
        <v>23</v>
      </c>
      <c r="H8" s="110" t="s">
        <v>24</v>
      </c>
      <c r="I8" s="110" t="s">
        <v>25</v>
      </c>
      <c r="J8" s="110" t="s">
        <v>26</v>
      </c>
      <c r="K8" s="110" t="s">
        <v>27</v>
      </c>
      <c r="L8" s="110" t="s">
        <v>28</v>
      </c>
      <c r="M8" s="110"/>
      <c r="N8" s="118" t="s">
        <v>4</v>
      </c>
      <c r="O8" s="119" t="s">
        <v>29</v>
      </c>
      <c r="P8" s="109" t="s">
        <v>61</v>
      </c>
      <c r="Q8" s="109" t="s">
        <v>59</v>
      </c>
    </row>
    <row r="9" spans="1:19" ht="36" customHeight="1">
      <c r="A9" s="116"/>
      <c r="B9" s="78" t="s">
        <v>30</v>
      </c>
      <c r="C9" s="117"/>
      <c r="D9" s="117"/>
      <c r="E9" s="117"/>
      <c r="F9" s="117"/>
      <c r="G9" s="110"/>
      <c r="H9" s="110"/>
      <c r="I9" s="110" t="s">
        <v>31</v>
      </c>
      <c r="J9" s="110"/>
      <c r="K9" s="110" t="s">
        <v>32</v>
      </c>
      <c r="L9" s="110" t="s">
        <v>33</v>
      </c>
      <c r="M9" s="110" t="s">
        <v>34</v>
      </c>
      <c r="N9" s="118"/>
      <c r="O9" s="119"/>
      <c r="P9" s="109"/>
      <c r="Q9" s="109"/>
    </row>
    <row r="10" spans="1:19" ht="37.5" customHeight="1">
      <c r="A10" s="116"/>
      <c r="B10" s="78"/>
      <c r="C10" s="117"/>
      <c r="D10" s="117"/>
      <c r="E10" s="117"/>
      <c r="F10" s="117"/>
      <c r="G10" s="77" t="s">
        <v>35</v>
      </c>
      <c r="H10" s="110"/>
      <c r="I10" s="110"/>
      <c r="J10" s="110"/>
      <c r="K10" s="110"/>
      <c r="L10" s="110"/>
      <c r="M10" s="110"/>
      <c r="N10" s="118"/>
      <c r="O10" s="119"/>
      <c r="P10" s="109"/>
      <c r="Q10" s="109"/>
    </row>
    <row r="11" spans="1:19" ht="43.35" customHeight="1">
      <c r="A11" s="36">
        <v>1</v>
      </c>
      <c r="B11" s="37">
        <v>41548</v>
      </c>
      <c r="C11" s="38" t="s">
        <v>41</v>
      </c>
      <c r="D11" s="39" t="s">
        <v>44</v>
      </c>
      <c r="E11" s="38"/>
      <c r="F11" s="38"/>
      <c r="G11" s="40"/>
      <c r="H11" s="41"/>
      <c r="I11" s="41"/>
      <c r="J11" s="41"/>
      <c r="K11" s="42"/>
      <c r="L11" s="42"/>
      <c r="M11" s="43">
        <v>1225</v>
      </c>
      <c r="N11" s="44">
        <f t="shared" ref="N11:N74" si="1">SUM(H11:M11)</f>
        <v>1225</v>
      </c>
      <c r="O11" s="45">
        <v>1225</v>
      </c>
      <c r="P11" s="93">
        <v>49.03</v>
      </c>
      <c r="Q11" s="93">
        <v>43.44</v>
      </c>
    </row>
    <row r="12" spans="1:19" ht="43.35" customHeight="1">
      <c r="A12" s="36">
        <v>2</v>
      </c>
      <c r="B12" s="37">
        <v>41549</v>
      </c>
      <c r="C12" s="38" t="s">
        <v>41</v>
      </c>
      <c r="D12" s="39" t="s">
        <v>42</v>
      </c>
      <c r="E12" s="38"/>
      <c r="F12" s="38"/>
      <c r="G12" s="40"/>
      <c r="H12" s="41"/>
      <c r="I12" s="41"/>
      <c r="J12" s="41">
        <v>150</v>
      </c>
      <c r="K12" s="42"/>
      <c r="L12" s="42"/>
      <c r="M12" s="43"/>
      <c r="N12" s="44">
        <f t="shared" si="1"/>
        <v>150</v>
      </c>
      <c r="O12" s="45">
        <v>150</v>
      </c>
      <c r="P12" s="93">
        <v>6.01</v>
      </c>
      <c r="Q12" s="93">
        <v>5.29</v>
      </c>
    </row>
    <row r="13" spans="1:19" ht="46.5" customHeight="1">
      <c r="A13" s="36">
        <v>3</v>
      </c>
      <c r="B13" s="37">
        <v>41549</v>
      </c>
      <c r="C13" s="38" t="s">
        <v>41</v>
      </c>
      <c r="D13" s="39" t="s">
        <v>44</v>
      </c>
      <c r="E13" s="38"/>
      <c r="F13" s="38"/>
      <c r="G13" s="40"/>
      <c r="H13" s="41"/>
      <c r="I13" s="41"/>
      <c r="J13" s="41"/>
      <c r="K13" s="42"/>
      <c r="L13" s="42">
        <v>2182.9499999999998</v>
      </c>
      <c r="M13" s="43"/>
      <c r="N13" s="44">
        <f t="shared" si="1"/>
        <v>2182.9499999999998</v>
      </c>
      <c r="O13" s="48">
        <v>2182.9499999999998</v>
      </c>
      <c r="P13" s="94">
        <v>87.48</v>
      </c>
      <c r="Q13" s="94">
        <v>77.08</v>
      </c>
    </row>
    <row r="14" spans="1:19" ht="43.35" customHeight="1">
      <c r="A14" s="36">
        <v>4</v>
      </c>
      <c r="B14" s="37">
        <v>41549</v>
      </c>
      <c r="C14" s="38" t="s">
        <v>41</v>
      </c>
      <c r="D14" s="39" t="s">
        <v>42</v>
      </c>
      <c r="E14" s="38"/>
      <c r="F14" s="38"/>
      <c r="G14" s="40"/>
      <c r="H14" s="41"/>
      <c r="I14" s="41"/>
      <c r="J14" s="41">
        <v>182</v>
      </c>
      <c r="K14" s="42"/>
      <c r="L14" s="42"/>
      <c r="M14" s="43"/>
      <c r="N14" s="44">
        <f t="shared" si="1"/>
        <v>182</v>
      </c>
      <c r="O14" s="48">
        <v>182</v>
      </c>
      <c r="P14" s="89">
        <v>7.29</v>
      </c>
      <c r="Q14" s="89">
        <v>6.43</v>
      </c>
    </row>
    <row r="15" spans="1:19" ht="43.35" customHeight="1">
      <c r="A15" s="36">
        <v>5</v>
      </c>
      <c r="B15" s="37">
        <v>41550</v>
      </c>
      <c r="C15" s="38" t="s">
        <v>41</v>
      </c>
      <c r="D15" s="39" t="s">
        <v>45</v>
      </c>
      <c r="E15" s="38"/>
      <c r="F15" s="38"/>
      <c r="G15" s="49"/>
      <c r="H15" s="41"/>
      <c r="I15" s="41"/>
      <c r="J15" s="41"/>
      <c r="K15" s="41"/>
      <c r="L15" s="42">
        <v>4931.9560000000001</v>
      </c>
      <c r="M15" s="43"/>
      <c r="N15" s="44">
        <f t="shared" si="1"/>
        <v>4931.9560000000001</v>
      </c>
      <c r="O15" s="48">
        <v>4931.96</v>
      </c>
      <c r="P15" s="89">
        <v>196.94</v>
      </c>
      <c r="Q15" s="89">
        <v>174.14</v>
      </c>
    </row>
    <row r="16" spans="1:19" ht="43.35" customHeight="1">
      <c r="A16" s="36">
        <v>6</v>
      </c>
      <c r="B16" s="37">
        <v>41550</v>
      </c>
      <c r="C16" s="38" t="s">
        <v>41</v>
      </c>
      <c r="D16" s="39" t="s">
        <v>43</v>
      </c>
      <c r="E16" s="38"/>
      <c r="F16" s="38"/>
      <c r="G16" s="49"/>
      <c r="H16" s="41"/>
      <c r="I16" s="41"/>
      <c r="J16" s="41"/>
      <c r="K16" s="41"/>
      <c r="L16" s="42"/>
      <c r="M16" s="43">
        <v>169</v>
      </c>
      <c r="N16" s="44">
        <f t="shared" si="1"/>
        <v>169</v>
      </c>
      <c r="O16" s="48">
        <v>169</v>
      </c>
      <c r="P16" s="94">
        <v>6.75</v>
      </c>
      <c r="Q16" s="94">
        <v>5.97</v>
      </c>
    </row>
    <row r="17" spans="1:17" ht="43.35" customHeight="1">
      <c r="A17" s="36">
        <v>7</v>
      </c>
      <c r="B17" s="37">
        <v>41555</v>
      </c>
      <c r="C17" s="38" t="s">
        <v>41</v>
      </c>
      <c r="D17" s="39" t="s">
        <v>42</v>
      </c>
      <c r="E17" s="38"/>
      <c r="F17" s="38"/>
      <c r="G17" s="49"/>
      <c r="H17" s="41"/>
      <c r="I17" s="41"/>
      <c r="J17" s="41">
        <v>30</v>
      </c>
      <c r="K17" s="42"/>
      <c r="L17" s="75"/>
      <c r="M17" s="43"/>
      <c r="N17" s="44">
        <f t="shared" si="1"/>
        <v>30</v>
      </c>
      <c r="O17" s="48">
        <v>30</v>
      </c>
      <c r="P17" s="89">
        <v>1.19</v>
      </c>
      <c r="Q17" s="89">
        <v>1.07</v>
      </c>
    </row>
    <row r="18" spans="1:17" ht="43.35" customHeight="1">
      <c r="A18" s="36">
        <v>8</v>
      </c>
      <c r="B18" s="37">
        <v>41555</v>
      </c>
      <c r="C18" s="38" t="s">
        <v>41</v>
      </c>
      <c r="D18" s="39" t="s">
        <v>42</v>
      </c>
      <c r="E18" s="38"/>
      <c r="F18" s="38"/>
      <c r="G18" s="49"/>
      <c r="H18" s="41"/>
      <c r="I18" s="41"/>
      <c r="J18" s="41">
        <v>38</v>
      </c>
      <c r="K18" s="42"/>
      <c r="L18" s="76"/>
      <c r="M18" s="43"/>
      <c r="N18" s="44">
        <f t="shared" si="1"/>
        <v>38</v>
      </c>
      <c r="O18" s="48">
        <v>38</v>
      </c>
      <c r="P18" s="89">
        <v>1.51</v>
      </c>
      <c r="Q18" s="89">
        <v>1.35</v>
      </c>
    </row>
    <row r="19" spans="1:17" ht="43.35" customHeight="1">
      <c r="A19" s="36">
        <v>9</v>
      </c>
      <c r="B19" s="37">
        <v>41556</v>
      </c>
      <c r="C19" s="38" t="s">
        <v>41</v>
      </c>
      <c r="D19" s="39" t="s">
        <v>42</v>
      </c>
      <c r="E19" s="38"/>
      <c r="F19" s="38"/>
      <c r="G19" s="49"/>
      <c r="H19" s="41"/>
      <c r="I19" s="41"/>
      <c r="J19" s="41">
        <v>36</v>
      </c>
      <c r="K19" s="42"/>
      <c r="L19" s="76"/>
      <c r="M19" s="43"/>
      <c r="N19" s="44">
        <f t="shared" si="1"/>
        <v>36</v>
      </c>
      <c r="O19" s="48">
        <v>36</v>
      </c>
      <c r="P19" s="94">
        <v>1.43</v>
      </c>
      <c r="Q19" s="94">
        <v>1.28</v>
      </c>
    </row>
    <row r="20" spans="1:17" ht="43.35" customHeight="1">
      <c r="A20" s="36">
        <v>10</v>
      </c>
      <c r="B20" s="37">
        <v>41556</v>
      </c>
      <c r="C20" s="38" t="s">
        <v>41</v>
      </c>
      <c r="D20" s="50" t="s">
        <v>43</v>
      </c>
      <c r="E20" s="38"/>
      <c r="F20" s="38"/>
      <c r="G20" s="49"/>
      <c r="H20" s="41"/>
      <c r="I20" s="41"/>
      <c r="J20" s="41"/>
      <c r="K20" s="42"/>
      <c r="L20" s="41"/>
      <c r="M20" s="42">
        <v>151</v>
      </c>
      <c r="N20" s="44">
        <f t="shared" si="1"/>
        <v>151</v>
      </c>
      <c r="O20" s="48">
        <v>151</v>
      </c>
      <c r="P20" s="89">
        <v>6</v>
      </c>
      <c r="Q20" s="89">
        <v>5.38</v>
      </c>
    </row>
    <row r="21" spans="1:17" ht="43.35" customHeight="1">
      <c r="A21" s="36">
        <v>11</v>
      </c>
      <c r="B21" s="37">
        <v>41557</v>
      </c>
      <c r="C21" s="38" t="s">
        <v>41</v>
      </c>
      <c r="D21" s="50" t="s">
        <v>45</v>
      </c>
      <c r="E21" s="38"/>
      <c r="F21" s="38"/>
      <c r="G21" s="49"/>
      <c r="H21" s="41"/>
      <c r="I21" s="41"/>
      <c r="J21" s="41"/>
      <c r="K21" s="42"/>
      <c r="L21" s="76">
        <v>3118.5</v>
      </c>
      <c r="M21" s="42"/>
      <c r="N21" s="44">
        <f t="shared" si="1"/>
        <v>3118.5</v>
      </c>
      <c r="O21" s="48">
        <v>3118.5</v>
      </c>
      <c r="P21" s="94">
        <v>123.85</v>
      </c>
      <c r="Q21" s="94">
        <v>111.02</v>
      </c>
    </row>
    <row r="22" spans="1:17" ht="43.35" customHeight="1">
      <c r="A22" s="36">
        <v>12</v>
      </c>
      <c r="B22" s="37"/>
      <c r="C22" s="38"/>
      <c r="D22" s="50"/>
      <c r="E22" s="38"/>
      <c r="F22" s="38"/>
      <c r="G22" s="49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94"/>
      <c r="Q22" s="94"/>
    </row>
    <row r="23" spans="1:17" ht="43.35" customHeight="1">
      <c r="A23" s="36">
        <v>13</v>
      </c>
      <c r="B23" s="37"/>
      <c r="C23" s="38"/>
      <c r="D23" s="50"/>
      <c r="E23" s="38"/>
      <c r="F23" s="38"/>
      <c r="G23" s="49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94"/>
      <c r="Q23" s="94"/>
    </row>
    <row r="24" spans="1:17" ht="34.35" customHeight="1">
      <c r="A24" s="36">
        <v>14</v>
      </c>
      <c r="B24" s="37"/>
      <c r="C24" s="39"/>
      <c r="D24" s="50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89"/>
      <c r="Q24" s="89"/>
    </row>
    <row r="25" spans="1:17" ht="30.2" customHeight="1">
      <c r="A25" s="36">
        <v>15</v>
      </c>
      <c r="B25" s="37"/>
      <c r="C25" s="39"/>
      <c r="D25" s="50"/>
      <c r="E25" s="38"/>
      <c r="F25" s="38"/>
      <c r="G25" s="49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89"/>
      <c r="Q25" s="89"/>
    </row>
    <row r="26" spans="1:17" ht="41.85" customHeight="1">
      <c r="A26" s="36">
        <v>16</v>
      </c>
      <c r="B26" s="37"/>
      <c r="C26" s="39"/>
      <c r="D26" s="50"/>
      <c r="E26" s="38"/>
      <c r="F26" s="38"/>
      <c r="G26" s="49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89"/>
      <c r="Q26" s="89"/>
    </row>
    <row r="27" spans="1:17" ht="48.6" customHeight="1">
      <c r="A27" s="36">
        <v>17</v>
      </c>
      <c r="B27" s="37"/>
      <c r="C27" s="39"/>
      <c r="D27" s="50"/>
      <c r="E27" s="38"/>
      <c r="F27" s="38"/>
      <c r="G27" s="49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89"/>
      <c r="Q27" s="89"/>
    </row>
    <row r="28" spans="1:17" ht="30.2" customHeight="1">
      <c r="A28" s="36">
        <v>18</v>
      </c>
      <c r="B28" s="37"/>
      <c r="C28" s="39"/>
      <c r="D28" s="50"/>
      <c r="E28" s="38"/>
      <c r="F28" s="38"/>
      <c r="G28" s="49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89"/>
      <c r="Q28" s="89"/>
    </row>
    <row r="29" spans="1:17" ht="59.1" customHeight="1">
      <c r="A29" s="36">
        <v>19</v>
      </c>
      <c r="B29" s="37"/>
      <c r="C29" s="39"/>
      <c r="D29" s="50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89"/>
      <c r="Q29" s="89"/>
    </row>
    <row r="30" spans="1:17" ht="30.2" customHeight="1">
      <c r="A30" s="36">
        <v>20</v>
      </c>
      <c r="B30" s="37"/>
      <c r="C30" s="39"/>
      <c r="D30" s="50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89"/>
      <c r="Q30" s="89"/>
    </row>
    <row r="31" spans="1:17" ht="30.2" customHeight="1">
      <c r="A31" s="36">
        <v>21</v>
      </c>
      <c r="B31" s="52"/>
      <c r="C31" s="38"/>
      <c r="D31" s="50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89"/>
      <c r="Q31" s="89"/>
    </row>
    <row r="32" spans="1:17" ht="30.2" customHeight="1">
      <c r="A32" s="36">
        <v>22</v>
      </c>
      <c r="B32" s="52"/>
      <c r="C32" s="38"/>
      <c r="D32" s="39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89"/>
      <c r="Q32" s="89"/>
    </row>
    <row r="33" spans="1:17" ht="30.2" hidden="1" customHeight="1">
      <c r="A33" s="47">
        <v>22</v>
      </c>
      <c r="B33" s="52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89"/>
      <c r="Q33" s="89"/>
    </row>
    <row r="34" spans="1:17" ht="30.2" hidden="1" customHeight="1">
      <c r="A34" s="47">
        <v>23</v>
      </c>
      <c r="B34" s="54"/>
      <c r="C34" s="38"/>
      <c r="D34" s="50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89"/>
      <c r="Q34" s="89"/>
    </row>
    <row r="35" spans="1:17" ht="30.2" hidden="1" customHeight="1">
      <c r="A35" s="47">
        <v>24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89"/>
      <c r="Q35" s="89"/>
    </row>
    <row r="36" spans="1:17" ht="30.2" hidden="1" customHeight="1">
      <c r="A36" s="47">
        <v>25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89"/>
      <c r="Q36" s="89"/>
    </row>
    <row r="37" spans="1:17" ht="30.2" hidden="1" customHeight="1">
      <c r="A37" s="47">
        <v>26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89"/>
      <c r="Q37" s="89"/>
    </row>
    <row r="38" spans="1:17" ht="30.2" hidden="1" customHeight="1">
      <c r="A38" s="47">
        <v>27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89"/>
      <c r="Q38" s="89"/>
    </row>
    <row r="39" spans="1:17" ht="30.2" hidden="1" customHeight="1">
      <c r="A39" s="47">
        <v>28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89"/>
      <c r="Q39" s="89"/>
    </row>
    <row r="40" spans="1:17" ht="30.2" hidden="1" customHeight="1">
      <c r="A40" s="47">
        <v>29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89"/>
      <c r="Q40" s="89"/>
    </row>
    <row r="41" spans="1:17" ht="30.2" hidden="1" customHeight="1">
      <c r="A41" s="47">
        <v>30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89"/>
      <c r="Q41" s="89"/>
    </row>
    <row r="42" spans="1:17" ht="30.2" hidden="1" customHeight="1">
      <c r="A42" s="47">
        <v>31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89"/>
      <c r="Q42" s="89"/>
    </row>
    <row r="43" spans="1:17" ht="30.2" hidden="1" customHeight="1">
      <c r="A43" s="47">
        <v>32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89"/>
      <c r="Q43" s="89"/>
    </row>
    <row r="44" spans="1:17" ht="30.2" hidden="1" customHeight="1">
      <c r="A44" s="47">
        <v>33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89"/>
      <c r="Q44" s="89"/>
    </row>
    <row r="45" spans="1:17" ht="30.2" hidden="1" customHeight="1">
      <c r="A45" s="47">
        <v>34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89"/>
      <c r="Q45" s="89"/>
    </row>
    <row r="46" spans="1:17" ht="30.2" hidden="1" customHeight="1">
      <c r="A46" s="47">
        <v>35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89"/>
      <c r="Q46" s="89"/>
    </row>
    <row r="47" spans="1:17" ht="30.2" hidden="1" customHeight="1">
      <c r="A47" s="47">
        <v>36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89"/>
      <c r="Q47" s="89"/>
    </row>
    <row r="48" spans="1:17" ht="30.2" hidden="1" customHeight="1">
      <c r="A48" s="47">
        <v>37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89"/>
      <c r="Q48" s="89"/>
    </row>
    <row r="49" spans="1:17" ht="30.2" hidden="1" customHeight="1">
      <c r="A49" s="47">
        <v>38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89"/>
      <c r="Q49" s="89"/>
    </row>
    <row r="50" spans="1:17" ht="30.2" hidden="1" customHeight="1">
      <c r="A50" s="47">
        <v>39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89"/>
      <c r="Q50" s="89"/>
    </row>
    <row r="51" spans="1:17" ht="30.2" hidden="1" customHeight="1">
      <c r="A51" s="47">
        <v>40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89"/>
      <c r="Q51" s="89"/>
    </row>
    <row r="52" spans="1:17" ht="30.2" hidden="1" customHeight="1">
      <c r="A52" s="47">
        <v>41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89"/>
      <c r="Q52" s="89"/>
    </row>
    <row r="53" spans="1:17" ht="30.2" hidden="1" customHeight="1">
      <c r="A53" s="47">
        <v>42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89"/>
      <c r="Q53" s="89"/>
    </row>
    <row r="54" spans="1:17" ht="30.2" hidden="1" customHeight="1">
      <c r="A54" s="47">
        <v>43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89"/>
      <c r="Q54" s="89"/>
    </row>
    <row r="55" spans="1:17" ht="30.2" hidden="1" customHeight="1">
      <c r="A55" s="47">
        <v>44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89"/>
      <c r="Q55" s="89"/>
    </row>
    <row r="56" spans="1:17" ht="30.2" hidden="1" customHeight="1">
      <c r="A56" s="47">
        <v>45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89"/>
      <c r="Q56" s="89"/>
    </row>
    <row r="57" spans="1:17" ht="30.2" hidden="1" customHeight="1">
      <c r="A57" s="47">
        <v>46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89"/>
      <c r="Q57" s="89"/>
    </row>
    <row r="58" spans="1:17" ht="30.2" hidden="1" customHeight="1">
      <c r="A58" s="47">
        <v>47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89"/>
      <c r="Q58" s="89"/>
    </row>
    <row r="59" spans="1:17" ht="30.2" hidden="1" customHeight="1">
      <c r="A59" s="47">
        <v>48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89"/>
      <c r="Q59" s="89"/>
    </row>
    <row r="60" spans="1:17" ht="30.2" hidden="1" customHeight="1">
      <c r="A60" s="47">
        <v>49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89"/>
      <c r="Q60" s="89"/>
    </row>
    <row r="61" spans="1:17" ht="30.2" hidden="1" customHeight="1">
      <c r="A61" s="47">
        <v>50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89"/>
      <c r="Q61" s="89"/>
    </row>
    <row r="62" spans="1:17" ht="30.2" hidden="1" customHeight="1">
      <c r="A62" s="47">
        <v>51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89"/>
      <c r="Q62" s="89"/>
    </row>
    <row r="63" spans="1:17" ht="30.2" hidden="1" customHeight="1">
      <c r="A63" s="47">
        <v>52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89"/>
      <c r="Q63" s="89"/>
    </row>
    <row r="64" spans="1:17" ht="30.2" hidden="1" customHeight="1">
      <c r="A64" s="47">
        <v>53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89"/>
      <c r="Q64" s="89"/>
    </row>
    <row r="65" spans="1:17" ht="30.2" hidden="1" customHeight="1">
      <c r="A65" s="47">
        <v>54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89"/>
      <c r="Q65" s="89"/>
    </row>
    <row r="66" spans="1:17" ht="30.2" hidden="1" customHeight="1">
      <c r="A66" s="47">
        <v>55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89"/>
      <c r="Q66" s="89"/>
    </row>
    <row r="67" spans="1:17" ht="30.2" hidden="1" customHeight="1">
      <c r="A67" s="47">
        <v>56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89"/>
      <c r="Q67" s="89"/>
    </row>
    <row r="68" spans="1:17" ht="30.2" hidden="1" customHeight="1">
      <c r="A68" s="47">
        <v>57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89"/>
      <c r="Q68" s="89"/>
    </row>
    <row r="69" spans="1:17" ht="30.2" hidden="1" customHeight="1">
      <c r="A69" s="47">
        <v>58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89"/>
      <c r="Q69" s="89"/>
    </row>
    <row r="70" spans="1:17" ht="30.2" hidden="1" customHeight="1">
      <c r="A70" s="47">
        <v>59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89"/>
      <c r="Q70" s="89"/>
    </row>
    <row r="71" spans="1:17" ht="30.2" hidden="1" customHeight="1">
      <c r="A71" s="47">
        <v>60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89"/>
      <c r="Q71" s="89"/>
    </row>
    <row r="72" spans="1:17" ht="30.2" hidden="1" customHeight="1">
      <c r="A72" s="47">
        <v>61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89"/>
      <c r="Q72" s="89"/>
    </row>
    <row r="73" spans="1:17" ht="30.2" hidden="1" customHeight="1">
      <c r="A73" s="47">
        <v>62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89"/>
      <c r="Q73" s="89"/>
    </row>
    <row r="74" spans="1:17" ht="30.2" hidden="1" customHeight="1">
      <c r="A74" s="47">
        <v>63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89"/>
      <c r="Q74" s="89"/>
    </row>
    <row r="75" spans="1:17" ht="30.2" hidden="1" customHeight="1">
      <c r="A75" s="47">
        <v>64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ref="N75:N136" si="2">SUM(H75:M75)</f>
        <v>0</v>
      </c>
      <c r="O75" s="48"/>
      <c r="P75" s="89"/>
      <c r="Q75" s="89"/>
    </row>
    <row r="76" spans="1:17" ht="30.2" hidden="1" customHeight="1">
      <c r="A76" s="47">
        <v>65</v>
      </c>
      <c r="B76" s="54"/>
      <c r="C76" s="38"/>
      <c r="D76" s="53"/>
      <c r="E76" s="38"/>
      <c r="F76" s="38"/>
      <c r="G76" s="51"/>
      <c r="H76" s="41"/>
      <c r="I76" s="41"/>
      <c r="J76" s="41"/>
      <c r="K76" s="42"/>
      <c r="L76" s="42"/>
      <c r="M76" s="42"/>
      <c r="N76" s="44">
        <f t="shared" si="2"/>
        <v>0</v>
      </c>
      <c r="O76" s="48"/>
      <c r="P76" s="89"/>
      <c r="Q76" s="89"/>
    </row>
    <row r="77" spans="1:17" ht="30.2" hidden="1" customHeight="1">
      <c r="A77" s="47">
        <v>66</v>
      </c>
      <c r="B77" s="54"/>
      <c r="C77" s="38"/>
      <c r="D77" s="53"/>
      <c r="E77" s="38"/>
      <c r="F77" s="38"/>
      <c r="G77" s="51"/>
      <c r="H77" s="41"/>
      <c r="I77" s="41"/>
      <c r="J77" s="41"/>
      <c r="K77" s="42"/>
      <c r="L77" s="42"/>
      <c r="M77" s="42"/>
      <c r="N77" s="44">
        <f t="shared" si="2"/>
        <v>0</v>
      </c>
      <c r="O77" s="48"/>
      <c r="P77" s="89"/>
      <c r="Q77" s="89"/>
    </row>
    <row r="78" spans="1:17" ht="30.2" hidden="1" customHeight="1">
      <c r="A78" s="47">
        <v>67</v>
      </c>
      <c r="B78" s="54"/>
      <c r="C78" s="38"/>
      <c r="D78" s="53"/>
      <c r="E78" s="38"/>
      <c r="F78" s="38"/>
      <c r="G78" s="51"/>
      <c r="H78" s="41"/>
      <c r="I78" s="41"/>
      <c r="J78" s="41"/>
      <c r="K78" s="42"/>
      <c r="L78" s="42"/>
      <c r="M78" s="42"/>
      <c r="N78" s="44">
        <f t="shared" si="2"/>
        <v>0</v>
      </c>
      <c r="O78" s="48"/>
      <c r="P78" s="89"/>
      <c r="Q78" s="89"/>
    </row>
    <row r="79" spans="1:17" ht="30.2" hidden="1" customHeight="1">
      <c r="A79" s="47">
        <v>68</v>
      </c>
      <c r="B79" s="54"/>
      <c r="C79" s="38"/>
      <c r="D79" s="53"/>
      <c r="E79" s="38"/>
      <c r="F79" s="38"/>
      <c r="G79" s="51"/>
      <c r="H79" s="41"/>
      <c r="I79" s="41"/>
      <c r="J79" s="41"/>
      <c r="K79" s="42"/>
      <c r="L79" s="42"/>
      <c r="M79" s="42"/>
      <c r="N79" s="44">
        <f t="shared" si="2"/>
        <v>0</v>
      </c>
      <c r="O79" s="48"/>
      <c r="P79" s="89"/>
      <c r="Q79" s="89"/>
    </row>
    <row r="80" spans="1:17" ht="30.2" hidden="1" customHeight="1">
      <c r="A80" s="47">
        <v>69</v>
      </c>
      <c r="B80" s="54"/>
      <c r="C80" s="38"/>
      <c r="D80" s="53"/>
      <c r="E80" s="38"/>
      <c r="F80" s="38"/>
      <c r="G80" s="51"/>
      <c r="H80" s="41"/>
      <c r="I80" s="41"/>
      <c r="J80" s="41"/>
      <c r="K80" s="42"/>
      <c r="L80" s="42"/>
      <c r="M80" s="42"/>
      <c r="N80" s="44">
        <f t="shared" si="2"/>
        <v>0</v>
      </c>
      <c r="O80" s="48"/>
      <c r="P80" s="89"/>
      <c r="Q80" s="89"/>
    </row>
    <row r="81" spans="1:17" ht="30.2" hidden="1" customHeight="1">
      <c r="A81" s="47">
        <v>70</v>
      </c>
      <c r="B81" s="54"/>
      <c r="C81" s="38"/>
      <c r="D81" s="53"/>
      <c r="E81" s="38"/>
      <c r="F81" s="38"/>
      <c r="G81" s="51"/>
      <c r="H81" s="41"/>
      <c r="I81" s="41"/>
      <c r="J81" s="41"/>
      <c r="K81" s="42"/>
      <c r="L81" s="42"/>
      <c r="M81" s="42"/>
      <c r="N81" s="44">
        <f t="shared" si="2"/>
        <v>0</v>
      </c>
      <c r="O81" s="48"/>
      <c r="P81" s="89"/>
      <c r="Q81" s="89"/>
    </row>
    <row r="82" spans="1:17" ht="30.2" hidden="1" customHeight="1">
      <c r="A82" s="47">
        <v>71</v>
      </c>
      <c r="B82" s="54"/>
      <c r="C82" s="38"/>
      <c r="D82" s="53"/>
      <c r="E82" s="38"/>
      <c r="F82" s="38"/>
      <c r="G82" s="51"/>
      <c r="H82" s="41"/>
      <c r="I82" s="41"/>
      <c r="J82" s="41"/>
      <c r="K82" s="42"/>
      <c r="L82" s="42"/>
      <c r="M82" s="42"/>
      <c r="N82" s="44">
        <f t="shared" si="2"/>
        <v>0</v>
      </c>
      <c r="O82" s="48"/>
      <c r="P82" s="89"/>
      <c r="Q82" s="89"/>
    </row>
    <row r="83" spans="1:17" ht="30.2" hidden="1" customHeight="1">
      <c r="A83" s="47">
        <v>72</v>
      </c>
      <c r="B83" s="54"/>
      <c r="C83" s="38"/>
      <c r="D83" s="53"/>
      <c r="E83" s="38"/>
      <c r="F83" s="38"/>
      <c r="G83" s="51"/>
      <c r="H83" s="41"/>
      <c r="I83" s="41"/>
      <c r="J83" s="41"/>
      <c r="K83" s="42"/>
      <c r="L83" s="42"/>
      <c r="M83" s="42"/>
      <c r="N83" s="44">
        <f t="shared" si="2"/>
        <v>0</v>
      </c>
      <c r="O83" s="48"/>
      <c r="P83" s="89"/>
      <c r="Q83" s="89"/>
    </row>
    <row r="84" spans="1:17" ht="30.2" hidden="1" customHeight="1">
      <c r="A84" s="47">
        <v>73</v>
      </c>
      <c r="B84" s="54"/>
      <c r="C84" s="38"/>
      <c r="D84" s="53"/>
      <c r="E84" s="38"/>
      <c r="F84" s="38"/>
      <c r="G84" s="53"/>
      <c r="H84" s="41"/>
      <c r="I84" s="41"/>
      <c r="J84" s="41"/>
      <c r="K84" s="42"/>
      <c r="L84" s="42"/>
      <c r="M84" s="42"/>
      <c r="N84" s="44">
        <f t="shared" si="2"/>
        <v>0</v>
      </c>
      <c r="O84" s="48"/>
      <c r="P84" s="89"/>
      <c r="Q84" s="89"/>
    </row>
    <row r="85" spans="1:17" ht="30.2" hidden="1" customHeight="1">
      <c r="A85" s="47">
        <v>74</v>
      </c>
      <c r="B85" s="54"/>
      <c r="C85" s="38"/>
      <c r="D85" s="53"/>
      <c r="E85" s="38"/>
      <c r="F85" s="38"/>
      <c r="G85" s="53"/>
      <c r="H85" s="41"/>
      <c r="I85" s="41"/>
      <c r="J85" s="41"/>
      <c r="K85" s="42"/>
      <c r="L85" s="42"/>
      <c r="M85" s="42"/>
      <c r="N85" s="44">
        <f t="shared" si="2"/>
        <v>0</v>
      </c>
      <c r="O85" s="48"/>
      <c r="P85" s="89"/>
      <c r="Q85" s="89"/>
    </row>
    <row r="86" spans="1:17" ht="30.2" hidden="1" customHeight="1">
      <c r="A86" s="47">
        <v>75</v>
      </c>
      <c r="B86" s="55"/>
      <c r="C86" s="38"/>
      <c r="D86" s="53"/>
      <c r="E86" s="53"/>
      <c r="F86" s="53"/>
      <c r="G86" s="40"/>
      <c r="H86" s="56"/>
      <c r="I86" s="56"/>
      <c r="J86" s="56"/>
      <c r="K86" s="43"/>
      <c r="L86" s="42"/>
      <c r="M86" s="42"/>
      <c r="N86" s="44">
        <f t="shared" si="2"/>
        <v>0</v>
      </c>
      <c r="O86" s="48"/>
      <c r="P86" s="89"/>
      <c r="Q86" s="89"/>
    </row>
    <row r="87" spans="1:17" ht="30.2" hidden="1" customHeight="1">
      <c r="A87" s="47">
        <v>76</v>
      </c>
      <c r="B87" s="55"/>
      <c r="C87" s="38"/>
      <c r="D87" s="53"/>
      <c r="E87" s="53"/>
      <c r="F87" s="53"/>
      <c r="G87" s="40"/>
      <c r="H87" s="56"/>
      <c r="I87" s="56"/>
      <c r="J87" s="56"/>
      <c r="K87" s="43"/>
      <c r="L87" s="42"/>
      <c r="M87" s="43"/>
      <c r="N87" s="44">
        <f t="shared" si="2"/>
        <v>0</v>
      </c>
      <c r="O87" s="48"/>
      <c r="P87" s="89"/>
      <c r="Q87" s="89"/>
    </row>
    <row r="88" spans="1:17" ht="30.2" hidden="1" customHeight="1">
      <c r="A88" s="47">
        <v>77</v>
      </c>
      <c r="B88" s="55"/>
      <c r="C88" s="38"/>
      <c r="D88" s="53"/>
      <c r="E88" s="53"/>
      <c r="F88" s="53"/>
      <c r="G88" s="40"/>
      <c r="H88" s="56"/>
      <c r="I88" s="56"/>
      <c r="J88" s="56"/>
      <c r="K88" s="43"/>
      <c r="L88" s="42"/>
      <c r="M88" s="43"/>
      <c r="N88" s="44">
        <f t="shared" si="2"/>
        <v>0</v>
      </c>
      <c r="O88" s="48"/>
      <c r="P88" s="89"/>
      <c r="Q88" s="89"/>
    </row>
    <row r="89" spans="1:17" ht="30.2" hidden="1" customHeight="1">
      <c r="A89" s="47">
        <v>78</v>
      </c>
      <c r="B89" s="55"/>
      <c r="C89" s="38"/>
      <c r="D89" s="53"/>
      <c r="E89" s="53"/>
      <c r="F89" s="53"/>
      <c r="G89" s="40"/>
      <c r="H89" s="56"/>
      <c r="I89" s="56"/>
      <c r="J89" s="56"/>
      <c r="K89" s="43"/>
      <c r="L89" s="42"/>
      <c r="M89" s="43"/>
      <c r="N89" s="44">
        <f t="shared" si="2"/>
        <v>0</v>
      </c>
      <c r="O89" s="48"/>
      <c r="P89" s="89"/>
      <c r="Q89" s="89"/>
    </row>
    <row r="90" spans="1:17" ht="30.2" hidden="1" customHeight="1">
      <c r="A90" s="47">
        <v>79</v>
      </c>
      <c r="B90" s="55"/>
      <c r="C90" s="38"/>
      <c r="D90" s="53"/>
      <c r="E90" s="53"/>
      <c r="F90" s="53"/>
      <c r="G90" s="40"/>
      <c r="H90" s="56"/>
      <c r="I90" s="56"/>
      <c r="J90" s="56"/>
      <c r="K90" s="43"/>
      <c r="L90" s="42"/>
      <c r="M90" s="43"/>
      <c r="N90" s="44">
        <f t="shared" si="2"/>
        <v>0</v>
      </c>
      <c r="O90" s="48"/>
      <c r="P90" s="89"/>
      <c r="Q90" s="89"/>
    </row>
    <row r="91" spans="1:17" ht="30.2" hidden="1" customHeight="1">
      <c r="A91" s="47">
        <v>80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2"/>
        <v>0</v>
      </c>
      <c r="O91" s="48"/>
      <c r="P91" s="89"/>
      <c r="Q91" s="89"/>
    </row>
    <row r="92" spans="1:17" ht="30.2" hidden="1" customHeight="1">
      <c r="A92" s="47">
        <v>81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2"/>
        <v>0</v>
      </c>
      <c r="O92" s="48"/>
      <c r="P92" s="89"/>
      <c r="Q92" s="89"/>
    </row>
    <row r="93" spans="1:17" ht="30.2" hidden="1" customHeight="1">
      <c r="A93" s="47">
        <v>82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2"/>
        <v>0</v>
      </c>
      <c r="O93" s="48"/>
      <c r="P93" s="89"/>
      <c r="Q93" s="89"/>
    </row>
    <row r="94" spans="1:17" ht="30.2" hidden="1" customHeight="1">
      <c r="A94" s="47">
        <v>83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2"/>
        <v>0</v>
      </c>
      <c r="O94" s="48"/>
      <c r="P94" s="89"/>
      <c r="Q94" s="89"/>
    </row>
    <row r="95" spans="1:17" ht="30.2" hidden="1" customHeight="1">
      <c r="A95" s="47">
        <v>84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2"/>
        <v>0</v>
      </c>
      <c r="O95" s="48"/>
      <c r="P95" s="89"/>
      <c r="Q95" s="89"/>
    </row>
    <row r="96" spans="1:17" ht="30.2" hidden="1" customHeight="1">
      <c r="A96" s="47">
        <v>85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2"/>
        <v>0</v>
      </c>
      <c r="O96" s="48"/>
      <c r="P96" s="89"/>
      <c r="Q96" s="89"/>
    </row>
    <row r="97" spans="1:17" ht="30.2" hidden="1" customHeight="1">
      <c r="A97" s="47">
        <v>86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2"/>
        <v>0</v>
      </c>
      <c r="O97" s="48"/>
      <c r="P97" s="89"/>
      <c r="Q97" s="89"/>
    </row>
    <row r="98" spans="1:17" ht="30.2" hidden="1" customHeight="1">
      <c r="A98" s="47">
        <v>87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2"/>
        <v>0</v>
      </c>
      <c r="O98" s="48"/>
      <c r="P98" s="89"/>
      <c r="Q98" s="89"/>
    </row>
    <row r="99" spans="1:17" ht="30.2" hidden="1" customHeight="1">
      <c r="A99" s="47">
        <v>88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2"/>
        <v>0</v>
      </c>
      <c r="O99" s="48"/>
      <c r="P99" s="89"/>
      <c r="Q99" s="89"/>
    </row>
    <row r="100" spans="1:17" ht="30.2" hidden="1" customHeight="1">
      <c r="A100" s="47">
        <v>89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si="2"/>
        <v>0</v>
      </c>
      <c r="O100" s="48"/>
      <c r="P100" s="89"/>
      <c r="Q100" s="89"/>
    </row>
    <row r="101" spans="1:17" ht="30.2" hidden="1" customHeight="1">
      <c r="A101" s="47">
        <v>90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2"/>
        <v>0</v>
      </c>
      <c r="O101" s="48"/>
      <c r="P101" s="89"/>
      <c r="Q101" s="89"/>
    </row>
    <row r="102" spans="1:17" ht="30.2" hidden="1" customHeight="1">
      <c r="A102" s="47">
        <v>91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2"/>
        <v>0</v>
      </c>
      <c r="O102" s="48"/>
      <c r="P102" s="89"/>
      <c r="Q102" s="89"/>
    </row>
    <row r="103" spans="1:17" ht="30.2" hidden="1" customHeight="1">
      <c r="A103" s="47">
        <v>92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2"/>
        <v>0</v>
      </c>
      <c r="O103" s="48"/>
      <c r="P103" s="89"/>
      <c r="Q103" s="89"/>
    </row>
    <row r="104" spans="1:17" ht="30.2" hidden="1" customHeight="1">
      <c r="A104" s="47">
        <v>93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2"/>
        <v>0</v>
      </c>
      <c r="O104" s="48"/>
      <c r="P104" s="89"/>
      <c r="Q104" s="89"/>
    </row>
    <row r="105" spans="1:17" ht="30.2" hidden="1" customHeight="1">
      <c r="A105" s="47">
        <v>94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2"/>
        <v>0</v>
      </c>
      <c r="O105" s="48"/>
      <c r="P105" s="89"/>
      <c r="Q105" s="89"/>
    </row>
    <row r="106" spans="1:17" ht="30.2" hidden="1" customHeight="1">
      <c r="A106" s="47">
        <v>95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2"/>
        <v>0</v>
      </c>
      <c r="O106" s="48"/>
      <c r="P106" s="89"/>
      <c r="Q106" s="89"/>
    </row>
    <row r="107" spans="1:17" ht="30.2" hidden="1" customHeight="1">
      <c r="A107" s="47">
        <v>96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2"/>
        <v>0</v>
      </c>
      <c r="O107" s="48"/>
      <c r="P107" s="89"/>
      <c r="Q107" s="89"/>
    </row>
    <row r="108" spans="1:17" ht="30.2" hidden="1" customHeight="1">
      <c r="A108" s="47">
        <v>97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2"/>
        <v>0</v>
      </c>
      <c r="O108" s="48"/>
      <c r="P108" s="89"/>
      <c r="Q108" s="89"/>
    </row>
    <row r="109" spans="1:17" ht="30.2" hidden="1" customHeight="1">
      <c r="A109" s="47">
        <v>98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2"/>
        <v>0</v>
      </c>
      <c r="O109" s="48"/>
      <c r="P109" s="89"/>
      <c r="Q109" s="89"/>
    </row>
    <row r="110" spans="1:17" ht="30.2" hidden="1" customHeight="1">
      <c r="A110" s="47">
        <v>99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2"/>
        <v>0</v>
      </c>
      <c r="O110" s="48"/>
      <c r="P110" s="89"/>
      <c r="Q110" s="89"/>
    </row>
    <row r="111" spans="1:17" ht="30.2" hidden="1" customHeight="1">
      <c r="A111" s="47">
        <v>100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2"/>
        <v>0</v>
      </c>
      <c r="O111" s="48"/>
      <c r="P111" s="89"/>
      <c r="Q111" s="89"/>
    </row>
    <row r="112" spans="1:17" ht="30.2" hidden="1" customHeight="1">
      <c r="A112" s="47">
        <v>101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2"/>
        <v>0</v>
      </c>
      <c r="O112" s="48"/>
      <c r="P112" s="89"/>
      <c r="Q112" s="89"/>
    </row>
    <row r="113" spans="1:17" ht="30.2" hidden="1" customHeight="1">
      <c r="A113" s="47">
        <v>102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2"/>
        <v>0</v>
      </c>
      <c r="O113" s="48"/>
      <c r="P113" s="89"/>
      <c r="Q113" s="89"/>
    </row>
    <row r="114" spans="1:17" ht="30.2" hidden="1" customHeight="1">
      <c r="A114" s="47">
        <v>103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2"/>
        <v>0</v>
      </c>
      <c r="O114" s="48"/>
      <c r="P114" s="89"/>
      <c r="Q114" s="89"/>
    </row>
    <row r="115" spans="1:17" ht="30.2" hidden="1" customHeight="1">
      <c r="A115" s="47">
        <v>104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2"/>
        <v>0</v>
      </c>
      <c r="O115" s="48"/>
      <c r="P115" s="89"/>
      <c r="Q115" s="89"/>
    </row>
    <row r="116" spans="1:17" ht="30.2" hidden="1" customHeight="1">
      <c r="A116" s="47">
        <v>105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2"/>
        <v>0</v>
      </c>
      <c r="O116" s="48"/>
      <c r="P116" s="89"/>
      <c r="Q116" s="89"/>
    </row>
    <row r="117" spans="1:17" ht="30.2" hidden="1" customHeight="1">
      <c r="A117" s="47">
        <v>106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2"/>
        <v>0</v>
      </c>
      <c r="O117" s="48"/>
      <c r="P117" s="89"/>
      <c r="Q117" s="89"/>
    </row>
    <row r="118" spans="1:17" ht="30.2" hidden="1" customHeight="1">
      <c r="A118" s="47">
        <v>107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2"/>
        <v>0</v>
      </c>
      <c r="O118" s="48"/>
      <c r="P118" s="89"/>
      <c r="Q118" s="89"/>
    </row>
    <row r="119" spans="1:17" ht="30.2" hidden="1" customHeight="1">
      <c r="A119" s="47">
        <v>108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2"/>
        <v>0</v>
      </c>
      <c r="O119" s="48"/>
      <c r="P119" s="89"/>
      <c r="Q119" s="89"/>
    </row>
    <row r="120" spans="1:17" ht="30.2" hidden="1" customHeight="1">
      <c r="A120" s="47">
        <v>109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2"/>
        <v>0</v>
      </c>
      <c r="O120" s="48"/>
      <c r="P120" s="89"/>
      <c r="Q120" s="89"/>
    </row>
    <row r="121" spans="1:17" ht="30.2" hidden="1" customHeight="1">
      <c r="A121" s="47">
        <v>110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2"/>
        <v>0</v>
      </c>
      <c r="O121" s="48"/>
      <c r="P121" s="89"/>
      <c r="Q121" s="89"/>
    </row>
    <row r="122" spans="1:17" ht="30.2" hidden="1" customHeight="1">
      <c r="A122" s="47">
        <v>111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2"/>
        <v>0</v>
      </c>
      <c r="O122" s="48"/>
      <c r="P122" s="89"/>
      <c r="Q122" s="89"/>
    </row>
    <row r="123" spans="1:17" ht="30.2" hidden="1" customHeight="1">
      <c r="A123" s="47">
        <v>112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2"/>
        <v>0</v>
      </c>
      <c r="O123" s="48"/>
      <c r="P123" s="89"/>
      <c r="Q123" s="89"/>
    </row>
    <row r="124" spans="1:17" ht="30.2" hidden="1" customHeight="1">
      <c r="A124" s="47">
        <v>113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2"/>
        <v>0</v>
      </c>
      <c r="O124" s="48"/>
      <c r="P124" s="89"/>
      <c r="Q124" s="89"/>
    </row>
    <row r="125" spans="1:17" ht="30.2" hidden="1" customHeight="1">
      <c r="A125" s="47">
        <v>114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2"/>
        <v>0</v>
      </c>
      <c r="O125" s="48"/>
      <c r="P125" s="89"/>
      <c r="Q125" s="89"/>
    </row>
    <row r="126" spans="1:17" ht="30.2" hidden="1" customHeight="1">
      <c r="A126" s="47">
        <v>115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2"/>
        <v>0</v>
      </c>
      <c r="O126" s="48"/>
      <c r="P126" s="89"/>
      <c r="Q126" s="89"/>
    </row>
    <row r="127" spans="1:17" ht="30.2" hidden="1" customHeight="1">
      <c r="A127" s="47">
        <v>116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2"/>
        <v>0</v>
      </c>
      <c r="O127" s="48"/>
      <c r="P127" s="89"/>
      <c r="Q127" s="89"/>
    </row>
    <row r="128" spans="1:17" ht="30.2" hidden="1" customHeight="1">
      <c r="A128" s="47">
        <v>117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2"/>
        <v>0</v>
      </c>
      <c r="O128" s="48"/>
      <c r="P128" s="89"/>
      <c r="Q128" s="89"/>
    </row>
    <row r="129" spans="1:17" ht="30.2" hidden="1" customHeight="1">
      <c r="A129" s="47">
        <v>118</v>
      </c>
      <c r="B129" s="55"/>
      <c r="C129" s="53"/>
      <c r="D129" s="51"/>
      <c r="E129" s="51"/>
      <c r="F129" s="40"/>
      <c r="G129" s="57"/>
      <c r="H129" s="43"/>
      <c r="I129" s="43"/>
      <c r="J129" s="43"/>
      <c r="K129" s="43"/>
      <c r="L129" s="43"/>
      <c r="M129" s="43"/>
      <c r="N129" s="44">
        <f t="shared" si="2"/>
        <v>0</v>
      </c>
      <c r="O129" s="48"/>
      <c r="P129" s="89"/>
      <c r="Q129" s="89"/>
    </row>
    <row r="130" spans="1:17" ht="30.2" hidden="1" customHeight="1">
      <c r="A130" s="47">
        <v>119</v>
      </c>
      <c r="B130" s="55"/>
      <c r="C130" s="53"/>
      <c r="D130" s="51"/>
      <c r="E130" s="51"/>
      <c r="F130" s="40"/>
      <c r="G130" s="57"/>
      <c r="H130" s="43"/>
      <c r="I130" s="43"/>
      <c r="J130" s="43"/>
      <c r="K130" s="43"/>
      <c r="L130" s="43"/>
      <c r="M130" s="43"/>
      <c r="N130" s="44">
        <f t="shared" si="2"/>
        <v>0</v>
      </c>
      <c r="O130" s="48"/>
      <c r="P130" s="89"/>
      <c r="Q130" s="89"/>
    </row>
    <row r="131" spans="1:17" ht="30.2" hidden="1" customHeight="1">
      <c r="A131" s="47">
        <v>120</v>
      </c>
      <c r="B131" s="55"/>
      <c r="C131" s="53"/>
      <c r="D131" s="51"/>
      <c r="E131" s="51"/>
      <c r="F131" s="40"/>
      <c r="G131" s="57"/>
      <c r="H131" s="43"/>
      <c r="I131" s="43"/>
      <c r="J131" s="43"/>
      <c r="K131" s="43"/>
      <c r="L131" s="43"/>
      <c r="M131" s="43"/>
      <c r="N131" s="44">
        <f t="shared" si="2"/>
        <v>0</v>
      </c>
      <c r="O131" s="48"/>
      <c r="P131" s="89"/>
      <c r="Q131" s="89"/>
    </row>
    <row r="132" spans="1:17" ht="30.2" hidden="1" customHeight="1">
      <c r="A132" s="47">
        <v>121</v>
      </c>
      <c r="B132" s="55"/>
      <c r="C132" s="53"/>
      <c r="D132" s="51"/>
      <c r="E132" s="51"/>
      <c r="F132" s="40"/>
      <c r="G132" s="57"/>
      <c r="H132" s="43"/>
      <c r="I132" s="43"/>
      <c r="J132" s="43"/>
      <c r="K132" s="43"/>
      <c r="L132" s="43"/>
      <c r="M132" s="43"/>
      <c r="N132" s="44">
        <f t="shared" si="2"/>
        <v>0</v>
      </c>
      <c r="O132" s="48"/>
      <c r="P132" s="89"/>
      <c r="Q132" s="89"/>
    </row>
    <row r="133" spans="1:17" ht="30.2" hidden="1" customHeight="1">
      <c r="A133" s="47">
        <v>122</v>
      </c>
      <c r="B133" s="55"/>
      <c r="C133" s="53"/>
      <c r="D133" s="51"/>
      <c r="E133" s="51"/>
      <c r="F133" s="40"/>
      <c r="G133" s="57"/>
      <c r="H133" s="43"/>
      <c r="I133" s="43"/>
      <c r="J133" s="43"/>
      <c r="K133" s="43"/>
      <c r="L133" s="43"/>
      <c r="M133" s="43"/>
      <c r="N133" s="44">
        <f t="shared" si="2"/>
        <v>0</v>
      </c>
      <c r="O133" s="48"/>
      <c r="P133" s="46"/>
    </row>
    <row r="134" spans="1:17" ht="30.2" hidden="1" customHeight="1">
      <c r="A134" s="47">
        <v>123</v>
      </c>
      <c r="B134" s="55"/>
      <c r="C134" s="53"/>
      <c r="D134" s="51"/>
      <c r="E134" s="51"/>
      <c r="F134" s="40"/>
      <c r="G134" s="57"/>
      <c r="H134" s="43"/>
      <c r="I134" s="43"/>
      <c r="J134" s="43"/>
      <c r="K134" s="43"/>
      <c r="L134" s="43"/>
      <c r="M134" s="43"/>
      <c r="N134" s="44">
        <f t="shared" si="2"/>
        <v>0</v>
      </c>
      <c r="O134" s="48"/>
      <c r="P134" s="46"/>
    </row>
    <row r="135" spans="1:17" ht="30.2" hidden="1" customHeight="1">
      <c r="A135" s="47">
        <v>124</v>
      </c>
      <c r="B135" s="55"/>
      <c r="C135" s="53"/>
      <c r="D135" s="51"/>
      <c r="E135" s="51"/>
      <c r="F135" s="40"/>
      <c r="G135" s="57"/>
      <c r="H135" s="43"/>
      <c r="I135" s="43"/>
      <c r="J135" s="43"/>
      <c r="K135" s="43"/>
      <c r="L135" s="43"/>
      <c r="M135" s="43"/>
      <c r="N135" s="44">
        <f t="shared" si="2"/>
        <v>0</v>
      </c>
      <c r="O135" s="48"/>
      <c r="P135" s="46"/>
    </row>
    <row r="136" spans="1:17" ht="30.2" hidden="1" customHeight="1">
      <c r="A136" s="47">
        <v>125</v>
      </c>
      <c r="B136" s="55"/>
      <c r="C136" s="53"/>
      <c r="D136" s="51"/>
      <c r="E136" s="51"/>
      <c r="F136" s="40"/>
      <c r="G136" s="57"/>
      <c r="H136" s="43"/>
      <c r="I136" s="43"/>
      <c r="J136" s="43"/>
      <c r="K136" s="43"/>
      <c r="L136" s="43"/>
      <c r="M136" s="43"/>
      <c r="N136" s="44">
        <f t="shared" si="2"/>
        <v>0</v>
      </c>
      <c r="O136" s="48"/>
      <c r="P136" s="46"/>
    </row>
    <row r="137" spans="1:17" ht="17.100000000000001" customHeight="1">
      <c r="P137" s="16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1"/>
      <c r="Q138" s="7"/>
    </row>
    <row r="139" spans="1:17" ht="17.100000000000001" customHeight="1">
      <c r="A139" s="62"/>
      <c r="B139" s="63"/>
      <c r="C139" s="64"/>
      <c r="D139" s="65"/>
      <c r="E139" s="65"/>
      <c r="F139" s="66"/>
      <c r="G139" s="67"/>
      <c r="H139" s="68"/>
      <c r="I139" s="69"/>
      <c r="J139" s="60"/>
      <c r="K139" s="60"/>
      <c r="L139" s="69"/>
      <c r="M139" s="69"/>
      <c r="N139" s="70"/>
      <c r="O139" s="71"/>
      <c r="P139" s="60"/>
      <c r="Q139" s="7"/>
    </row>
    <row r="140" spans="1:17" ht="17.100000000000001" customHeight="1">
      <c r="A140" s="58"/>
      <c r="B140" s="72" t="s">
        <v>36</v>
      </c>
      <c r="C140" s="72"/>
      <c r="D140" s="72"/>
      <c r="E140" s="59"/>
      <c r="F140" s="59"/>
      <c r="G140" s="72" t="s">
        <v>37</v>
      </c>
      <c r="H140" s="72"/>
      <c r="I140" s="72"/>
      <c r="J140" s="60"/>
      <c r="K140" s="60"/>
      <c r="L140" s="72" t="s">
        <v>38</v>
      </c>
      <c r="M140" s="72"/>
      <c r="N140" s="72"/>
      <c r="O140" s="59"/>
      <c r="P140" s="60"/>
      <c r="Q140" s="7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7"/>
    </row>
    <row r="142" spans="1:17" ht="17.100000000000001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60"/>
      <c r="K142" s="60"/>
      <c r="L142" s="59"/>
      <c r="M142" s="59"/>
      <c r="N142" s="59"/>
      <c r="O142" s="59"/>
      <c r="P142" s="60"/>
      <c r="Q142" s="7"/>
    </row>
  </sheetData>
  <mergeCells count="25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Q8:Q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L9:L10"/>
  </mergeCells>
  <dataValidations count="13">
    <dataValidation type="textLength" operator="greaterThan" sqref="G29:G83 G86:G90 F91:F136 F139">
      <formula1>1</formula1>
      <formula2>0</formula2>
    </dataValidation>
    <dataValidation type="textLength" operator="greaterThan" allowBlank="1" showErrorMessage="1" sqref="F29:F84 E86:F90 D91:E136 D139:E139">
      <formula1>1</formula1>
      <formula2>0</formula2>
    </dataValidation>
    <dataValidation type="textLength" operator="greaterThan" allowBlank="1" sqref="C139 D34 D84 D86:D90 C91:C136 D20:D31">
      <formula1>1</formula1>
      <formula2>0</formula2>
    </dataValidation>
    <dataValidation type="whole" operator="greaterThanOrEqual" allowBlank="1" showErrorMessage="1" errorTitle="Valore" error="Inserire un numero maggiore o uguale a 0 (zero)!" sqref="N139 N11:N136">
      <formula1>0</formula1>
      <formula2>0</formula2>
    </dataValidation>
    <dataValidation type="decimal" operator="greaterThanOrEqual" allowBlank="1" showErrorMessage="1" errorTitle="Valore" error="Inserire un numero maggiore o uguale a 0 (zero)!" sqref="H11:M12 H13:K13 M13:M20 H139:M139 H14:J90 L14:M14 L17:M18 K15:M16 H91:M136 K19:M90">
      <formula1>0</formula1>
      <formula2>0</formula2>
    </dataValidation>
    <dataValidation type="date" operator="greaterThanOrEqual" showErrorMessage="1" errorTitle="Data" error="Inserire una data superiore al 1/11/2000" sqref="B139 B86:B136 B19:B30 B11:B14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rintOptions horizontalCentered="1" verticalCentered="1"/>
  <pageMargins left="0.27559055118110237" right="0.27559055118110237" top="0.78740157480314965" bottom="0.78740157480314965" header="0.31496062992125984" footer="0.31496062992125984"/>
  <pageSetup paperSize="9" scale="36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8"/>
  <sheetViews>
    <sheetView zoomScale="50" zoomScaleNormal="50" zoomScalePageLayoutView="75" workbookViewId="0">
      <selection activeCell="Q14" sqref="Q14"/>
    </sheetView>
  </sheetViews>
  <sheetFormatPr defaultColWidth="8.85546875" defaultRowHeight="18.75"/>
  <cols>
    <col min="1" max="1" width="10.7109375" style="1" bestFit="1" customWidth="1"/>
    <col min="2" max="2" width="16" style="2" customWidth="1"/>
    <col min="3" max="3" width="24.140625" style="2" customWidth="1"/>
    <col min="4" max="4" width="29.710937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36.42578125" style="2" bestFit="1" customWidth="1"/>
    <col min="11" max="11" width="25.7109375" style="2" bestFit="1" customWidth="1"/>
    <col min="12" max="12" width="31.85546875" style="2" bestFit="1" customWidth="1"/>
    <col min="13" max="13" width="25.140625" style="2" bestFit="1" customWidth="1"/>
    <col min="14" max="15" width="36.42578125" style="2" bestFit="1" customWidth="1"/>
    <col min="16" max="16" width="20" style="2" customWidth="1"/>
    <col min="17" max="17" width="17" style="2" customWidth="1"/>
    <col min="18" max="18" width="15" style="3" bestFit="1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 t="s">
        <v>65</v>
      </c>
      <c r="L1" s="6" t="s">
        <v>3</v>
      </c>
      <c r="M1" s="7">
        <f>+P1-N7</f>
        <v>0</v>
      </c>
      <c r="N1" s="8" t="s">
        <v>4</v>
      </c>
      <c r="O1" s="9"/>
      <c r="P1" s="83">
        <f>SUM(H7:M7)</f>
        <v>762</v>
      </c>
      <c r="Q1" s="107">
        <f>SUM(P11:P15)</f>
        <v>299.27</v>
      </c>
      <c r="R1" s="98">
        <f>SUM(Q11:Q15)</f>
        <v>179.69</v>
      </c>
    </row>
    <row r="2" spans="1:19" ht="35.25" customHeight="1">
      <c r="B2" s="113" t="s">
        <v>5</v>
      </c>
      <c r="C2" s="113"/>
      <c r="D2" s="113"/>
      <c r="E2" s="112" t="s">
        <v>6</v>
      </c>
      <c r="F2" s="112"/>
      <c r="G2" s="11"/>
      <c r="H2" s="11"/>
      <c r="N2" s="12" t="s">
        <v>7</v>
      </c>
      <c r="O2" s="13"/>
      <c r="P2" s="14"/>
      <c r="Q2" s="107"/>
      <c r="R2" s="98"/>
    </row>
    <row r="3" spans="1:19" ht="35.25" customHeight="1">
      <c r="B3" s="113" t="s">
        <v>9</v>
      </c>
      <c r="C3" s="113"/>
      <c r="D3" s="113"/>
      <c r="E3" s="112" t="s">
        <v>8</v>
      </c>
      <c r="F3" s="112"/>
      <c r="N3" s="12" t="s">
        <v>10</v>
      </c>
      <c r="O3" s="13"/>
      <c r="P3" s="84">
        <f>+O7</f>
        <v>702.2</v>
      </c>
      <c r="Q3" s="108">
        <f>SUM(P11,P14,P15)</f>
        <v>275.86</v>
      </c>
      <c r="R3" s="99">
        <f>SUM(Q11,Q14,Q15)</f>
        <v>165.77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08"/>
      <c r="R4" s="99"/>
    </row>
    <row r="5" spans="1:19" ht="46.5" customHeight="1">
      <c r="B5" s="22" t="s">
        <v>12</v>
      </c>
      <c r="C5" s="23"/>
      <c r="D5" s="24"/>
      <c r="E5" s="25">
        <v>5</v>
      </c>
      <c r="F5" s="16"/>
      <c r="G5" s="26" t="s">
        <v>13</v>
      </c>
      <c r="H5" s="17">
        <v>1.1100000000000001</v>
      </c>
      <c r="N5" s="114" t="s">
        <v>14</v>
      </c>
      <c r="O5" s="114"/>
      <c r="P5" s="85">
        <f>P1-P2-P3</f>
        <v>59.799999999999955</v>
      </c>
      <c r="Q5" s="108">
        <f>Q1-Q3</f>
        <v>23.409999999999968</v>
      </c>
      <c r="R5" s="99">
        <f>R1-R3</f>
        <v>13.919999999999987</v>
      </c>
    </row>
    <row r="6" spans="1:19" ht="43.5" customHeight="1">
      <c r="B6" s="28" t="s">
        <v>48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5" t="s">
        <v>18</v>
      </c>
      <c r="F7" s="115"/>
      <c r="G7" s="33">
        <f t="shared" ref="G7:O7" si="0">SUM(G11:G132)</f>
        <v>0</v>
      </c>
      <c r="H7" s="33">
        <f t="shared" si="0"/>
        <v>0</v>
      </c>
      <c r="I7" s="86">
        <f t="shared" si="0"/>
        <v>0</v>
      </c>
      <c r="J7" s="86">
        <f t="shared" si="0"/>
        <v>129.80000000000001</v>
      </c>
      <c r="K7" s="86">
        <f t="shared" si="0"/>
        <v>0</v>
      </c>
      <c r="L7" s="86">
        <f t="shared" si="0"/>
        <v>632.20000000000005</v>
      </c>
      <c r="M7" s="86">
        <f t="shared" si="0"/>
        <v>0</v>
      </c>
      <c r="N7" s="86">
        <f t="shared" si="0"/>
        <v>762</v>
      </c>
      <c r="O7" s="86">
        <f t="shared" si="0"/>
        <v>702.2</v>
      </c>
      <c r="P7" s="15"/>
    </row>
    <row r="8" spans="1:19" ht="36" customHeight="1">
      <c r="A8" s="116"/>
      <c r="B8" s="80"/>
      <c r="C8" s="117" t="s">
        <v>19</v>
      </c>
      <c r="D8" s="117" t="s">
        <v>20</v>
      </c>
      <c r="E8" s="115" t="s">
        <v>21</v>
      </c>
      <c r="F8" s="117" t="s">
        <v>22</v>
      </c>
      <c r="G8" s="110" t="s">
        <v>23</v>
      </c>
      <c r="H8" s="110" t="s">
        <v>24</v>
      </c>
      <c r="I8" s="110" t="s">
        <v>25</v>
      </c>
      <c r="J8" s="110" t="s">
        <v>26</v>
      </c>
      <c r="K8" s="110" t="s">
        <v>27</v>
      </c>
      <c r="L8" s="110" t="s">
        <v>28</v>
      </c>
      <c r="M8" s="110"/>
      <c r="N8" s="118" t="s">
        <v>4</v>
      </c>
      <c r="O8" s="119" t="s">
        <v>29</v>
      </c>
      <c r="P8" s="109" t="s">
        <v>61</v>
      </c>
      <c r="Q8" s="109" t="s">
        <v>59</v>
      </c>
    </row>
    <row r="9" spans="1:19" ht="36" customHeight="1">
      <c r="A9" s="116"/>
      <c r="B9" s="80" t="s">
        <v>30</v>
      </c>
      <c r="C9" s="117"/>
      <c r="D9" s="117"/>
      <c r="E9" s="117"/>
      <c r="F9" s="117"/>
      <c r="G9" s="110"/>
      <c r="H9" s="110"/>
      <c r="I9" s="110" t="s">
        <v>31</v>
      </c>
      <c r="J9" s="110"/>
      <c r="K9" s="110" t="s">
        <v>32</v>
      </c>
      <c r="L9" s="110" t="s">
        <v>33</v>
      </c>
      <c r="M9" s="110" t="s">
        <v>34</v>
      </c>
      <c r="N9" s="118"/>
      <c r="O9" s="119"/>
      <c r="P9" s="109"/>
      <c r="Q9" s="109"/>
    </row>
    <row r="10" spans="1:19" ht="37.5" customHeight="1">
      <c r="A10" s="116"/>
      <c r="B10" s="80"/>
      <c r="C10" s="117"/>
      <c r="D10" s="117"/>
      <c r="E10" s="117"/>
      <c r="F10" s="117"/>
      <c r="G10" s="79" t="s">
        <v>35</v>
      </c>
      <c r="H10" s="110"/>
      <c r="I10" s="110"/>
      <c r="J10" s="110"/>
      <c r="K10" s="110"/>
      <c r="L10" s="110"/>
      <c r="M10" s="110"/>
      <c r="N10" s="118"/>
      <c r="O10" s="119"/>
      <c r="P10" s="109"/>
      <c r="Q10" s="109"/>
    </row>
    <row r="11" spans="1:19" ht="57.6" customHeight="1">
      <c r="A11" s="36">
        <v>1</v>
      </c>
      <c r="B11" s="37">
        <v>41564</v>
      </c>
      <c r="C11" s="38" t="s">
        <v>49</v>
      </c>
      <c r="D11" s="39" t="s">
        <v>50</v>
      </c>
      <c r="E11" s="38"/>
      <c r="F11" s="38"/>
      <c r="G11" s="40"/>
      <c r="H11" s="41"/>
      <c r="I11" s="41"/>
      <c r="J11" s="41">
        <v>70</v>
      </c>
      <c r="K11" s="42"/>
      <c r="L11" s="42"/>
      <c r="M11" s="43"/>
      <c r="N11" s="44">
        <f t="shared" ref="N11:N74" si="1">SUM(H11:M11)</f>
        <v>70</v>
      </c>
      <c r="O11" s="73">
        <v>70</v>
      </c>
      <c r="P11" s="93">
        <v>27.4</v>
      </c>
      <c r="Q11" s="93">
        <v>16.52</v>
      </c>
    </row>
    <row r="12" spans="1:19" ht="57.6" customHeight="1">
      <c r="A12" s="36">
        <v>2</v>
      </c>
      <c r="B12" s="37">
        <v>41564</v>
      </c>
      <c r="C12" s="38" t="s">
        <v>49</v>
      </c>
      <c r="D12" s="39" t="s">
        <v>42</v>
      </c>
      <c r="E12" s="38"/>
      <c r="F12" s="38"/>
      <c r="G12" s="40"/>
      <c r="H12" s="41"/>
      <c r="I12" s="41"/>
      <c r="J12" s="41">
        <v>33</v>
      </c>
      <c r="K12" s="42"/>
      <c r="L12" s="42"/>
      <c r="M12" s="43"/>
      <c r="N12" s="44">
        <f t="shared" si="1"/>
        <v>33</v>
      </c>
      <c r="O12" s="73"/>
      <c r="P12" s="93">
        <v>12.92</v>
      </c>
      <c r="Q12" s="93">
        <v>7.68</v>
      </c>
    </row>
    <row r="13" spans="1:19" ht="57.6" customHeight="1">
      <c r="A13" s="36">
        <v>3</v>
      </c>
      <c r="B13" s="37">
        <v>41564</v>
      </c>
      <c r="C13" s="38" t="s">
        <v>49</v>
      </c>
      <c r="D13" s="39" t="s">
        <v>42</v>
      </c>
      <c r="E13" s="38"/>
      <c r="F13" s="38"/>
      <c r="G13" s="49"/>
      <c r="H13" s="41"/>
      <c r="I13" s="41"/>
      <c r="J13" s="41">
        <v>26.8</v>
      </c>
      <c r="K13" s="42"/>
      <c r="L13" s="42"/>
      <c r="M13" s="43"/>
      <c r="N13" s="44">
        <f t="shared" si="1"/>
        <v>26.8</v>
      </c>
      <c r="O13" s="74"/>
      <c r="P13" s="94">
        <v>10.49</v>
      </c>
      <c r="Q13" s="94">
        <v>6.24</v>
      </c>
    </row>
    <row r="14" spans="1:19" ht="57.6" customHeight="1">
      <c r="A14" s="36">
        <v>4</v>
      </c>
      <c r="B14" s="37">
        <v>41564</v>
      </c>
      <c r="C14" s="38" t="s">
        <v>49</v>
      </c>
      <c r="D14" s="39" t="s">
        <v>53</v>
      </c>
      <c r="E14" s="38"/>
      <c r="F14" s="38"/>
      <c r="G14" s="49"/>
      <c r="H14" s="41"/>
      <c r="I14" s="41"/>
      <c r="J14" s="41"/>
      <c r="K14" s="42"/>
      <c r="L14" s="42">
        <v>19.98</v>
      </c>
      <c r="M14" s="43"/>
      <c r="N14" s="44">
        <f t="shared" si="1"/>
        <v>19.98</v>
      </c>
      <c r="O14" s="48">
        <v>19.98</v>
      </c>
      <c r="P14" s="89">
        <v>7.82</v>
      </c>
      <c r="Q14" s="89">
        <v>4.6900000000000004</v>
      </c>
    </row>
    <row r="15" spans="1:19" ht="36" customHeight="1">
      <c r="A15" s="36">
        <v>5</v>
      </c>
      <c r="B15" s="37">
        <v>41565</v>
      </c>
      <c r="C15" s="38" t="s">
        <v>49</v>
      </c>
      <c r="D15" s="39" t="s">
        <v>45</v>
      </c>
      <c r="E15" s="38"/>
      <c r="F15" s="38"/>
      <c r="G15" s="49"/>
      <c r="H15" s="41"/>
      <c r="I15" s="41"/>
      <c r="J15" s="42"/>
      <c r="K15" s="42"/>
      <c r="L15" s="42">
        <v>612.22</v>
      </c>
      <c r="M15" s="43"/>
      <c r="N15" s="44">
        <f t="shared" si="1"/>
        <v>612.22</v>
      </c>
      <c r="O15" s="48">
        <v>612.22</v>
      </c>
      <c r="P15" s="89">
        <v>240.64</v>
      </c>
      <c r="Q15" s="89">
        <v>144.56</v>
      </c>
    </row>
    <row r="16" spans="1:19" ht="36" customHeight="1">
      <c r="A16" s="36">
        <v>6</v>
      </c>
      <c r="B16" s="37"/>
      <c r="C16" s="38"/>
      <c r="D16" s="39"/>
      <c r="E16" s="38"/>
      <c r="F16" s="38"/>
      <c r="G16" s="49"/>
      <c r="H16" s="41"/>
      <c r="I16" s="41"/>
      <c r="J16" s="42"/>
      <c r="K16" s="42"/>
      <c r="L16" s="42"/>
      <c r="M16" s="43"/>
      <c r="N16" s="44">
        <f t="shared" si="1"/>
        <v>0</v>
      </c>
      <c r="O16" s="74"/>
      <c r="P16" s="94"/>
      <c r="Q16" s="94"/>
    </row>
    <row r="17" spans="1:17" ht="36" customHeight="1">
      <c r="A17" s="36">
        <v>7</v>
      </c>
      <c r="B17" s="37"/>
      <c r="C17" s="38"/>
      <c r="D17" s="39"/>
      <c r="E17" s="38"/>
      <c r="F17" s="38"/>
      <c r="G17" s="49"/>
      <c r="H17" s="41"/>
      <c r="I17" s="41"/>
      <c r="J17" s="42"/>
      <c r="K17" s="42"/>
      <c r="L17" s="42"/>
      <c r="M17" s="43"/>
      <c r="N17" s="44">
        <f t="shared" si="1"/>
        <v>0</v>
      </c>
      <c r="O17" s="48"/>
      <c r="P17" s="89"/>
      <c r="Q17" s="89"/>
    </row>
    <row r="18" spans="1:17" ht="36" customHeight="1">
      <c r="A18" s="36">
        <v>8</v>
      </c>
      <c r="B18" s="37"/>
      <c r="C18" s="38"/>
      <c r="D18" s="39"/>
      <c r="E18" s="38"/>
      <c r="F18" s="38"/>
      <c r="G18" s="49"/>
      <c r="H18" s="41"/>
      <c r="I18" s="41"/>
      <c r="J18" s="41"/>
      <c r="K18" s="42"/>
      <c r="L18" s="42"/>
      <c r="M18" s="43"/>
      <c r="N18" s="44">
        <f t="shared" si="1"/>
        <v>0</v>
      </c>
      <c r="O18" s="48"/>
      <c r="P18" s="89"/>
      <c r="Q18" s="89"/>
    </row>
    <row r="19" spans="1:17" ht="36" customHeight="1">
      <c r="A19" s="36">
        <v>9</v>
      </c>
      <c r="B19" s="52"/>
      <c r="C19" s="38"/>
      <c r="D19" s="39"/>
      <c r="E19" s="38"/>
      <c r="F19" s="38"/>
      <c r="G19" s="49"/>
      <c r="H19" s="41"/>
      <c r="I19" s="41"/>
      <c r="J19" s="41"/>
      <c r="K19" s="42"/>
      <c r="L19" s="42"/>
      <c r="M19" s="43"/>
      <c r="N19" s="44">
        <f t="shared" si="1"/>
        <v>0</v>
      </c>
      <c r="O19" s="74"/>
      <c r="P19" s="94"/>
      <c r="Q19" s="94"/>
    </row>
    <row r="20" spans="1:17" ht="36" customHeight="1">
      <c r="A20" s="36">
        <v>10</v>
      </c>
      <c r="B20" s="52"/>
      <c r="C20" s="38"/>
      <c r="D20" s="39"/>
      <c r="E20" s="38"/>
      <c r="F20" s="38"/>
      <c r="G20" s="49"/>
      <c r="H20" s="41"/>
      <c r="I20" s="41"/>
      <c r="J20" s="41"/>
      <c r="K20" s="42"/>
      <c r="L20" s="42"/>
      <c r="M20" s="43"/>
      <c r="N20" s="44">
        <f t="shared" si="1"/>
        <v>0</v>
      </c>
      <c r="O20" s="48"/>
      <c r="P20" s="89"/>
      <c r="Q20" s="89"/>
    </row>
    <row r="21" spans="1:17" ht="36" customHeight="1">
      <c r="A21" s="36">
        <v>11</v>
      </c>
      <c r="B21" s="52"/>
      <c r="C21" s="38"/>
      <c r="D21" s="39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74"/>
      <c r="P21" s="94"/>
      <c r="Q21" s="94"/>
    </row>
    <row r="22" spans="1:17" ht="36" customHeight="1">
      <c r="A22" s="36">
        <v>12</v>
      </c>
      <c r="B22" s="52"/>
      <c r="C22" s="38"/>
      <c r="D22" s="50"/>
      <c r="E22" s="38"/>
      <c r="F22" s="38"/>
      <c r="G22" s="51"/>
      <c r="H22" s="41"/>
      <c r="I22" s="41"/>
      <c r="J22" s="41"/>
      <c r="K22" s="42"/>
      <c r="L22" s="42"/>
      <c r="M22" s="42"/>
      <c r="N22" s="44">
        <f t="shared" si="1"/>
        <v>0</v>
      </c>
      <c r="O22" s="74"/>
      <c r="P22" s="94"/>
      <c r="Q22" s="94"/>
    </row>
    <row r="23" spans="1:17" ht="36" customHeight="1">
      <c r="A23" s="36">
        <v>13</v>
      </c>
      <c r="B23" s="52"/>
      <c r="C23" s="39"/>
      <c r="D23" s="50"/>
      <c r="E23" s="38"/>
      <c r="F23" s="38"/>
      <c r="G23" s="51"/>
      <c r="H23" s="41"/>
      <c r="I23" s="41"/>
      <c r="J23" s="41"/>
      <c r="K23" s="42"/>
      <c r="L23" s="42"/>
      <c r="M23" s="42"/>
      <c r="N23" s="44">
        <f t="shared" si="1"/>
        <v>0</v>
      </c>
      <c r="O23" s="74"/>
      <c r="P23" s="94"/>
      <c r="Q23" s="94"/>
    </row>
    <row r="24" spans="1:17" ht="36" customHeight="1">
      <c r="A24" s="36">
        <v>14</v>
      </c>
      <c r="B24" s="52"/>
      <c r="C24" s="39"/>
      <c r="D24" s="50"/>
      <c r="E24" s="38"/>
      <c r="F24" s="38"/>
      <c r="G24" s="51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89"/>
      <c r="Q24" s="89"/>
    </row>
    <row r="25" spans="1:17" ht="36" customHeight="1">
      <c r="A25" s="36">
        <v>15</v>
      </c>
      <c r="B25" s="52"/>
      <c r="C25" s="38"/>
      <c r="D25" s="53"/>
      <c r="E25" s="38"/>
      <c r="F25" s="38"/>
      <c r="G25" s="51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89"/>
      <c r="Q25" s="89"/>
    </row>
    <row r="26" spans="1:17" ht="36" customHeight="1">
      <c r="A26" s="36">
        <v>16</v>
      </c>
      <c r="B26" s="52"/>
      <c r="C26" s="38"/>
      <c r="D26" s="53"/>
      <c r="E26" s="38"/>
      <c r="F26" s="38"/>
      <c r="G26" s="51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89"/>
      <c r="Q26" s="89"/>
    </row>
    <row r="27" spans="1:17" ht="36" customHeight="1">
      <c r="A27" s="36">
        <v>17</v>
      </c>
      <c r="B27" s="52"/>
      <c r="C27" s="38"/>
      <c r="D27" s="50"/>
      <c r="E27" s="38"/>
      <c r="F27" s="38"/>
      <c r="G27" s="51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89"/>
      <c r="Q27" s="89"/>
    </row>
    <row r="28" spans="1:17" ht="36" customHeight="1">
      <c r="A28" s="36">
        <v>18</v>
      </c>
      <c r="B28" s="52"/>
      <c r="C28" s="38"/>
      <c r="D28" s="39"/>
      <c r="E28" s="38"/>
      <c r="F28" s="38"/>
      <c r="G28" s="51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89"/>
      <c r="Q28" s="89"/>
    </row>
    <row r="29" spans="1:17" ht="36" customHeight="1">
      <c r="A29" s="36">
        <v>19</v>
      </c>
      <c r="B29" s="52"/>
      <c r="C29" s="38"/>
      <c r="D29" s="53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89"/>
      <c r="Q29" s="89"/>
    </row>
    <row r="30" spans="1:17" ht="36" customHeight="1">
      <c r="A30" s="36">
        <v>20</v>
      </c>
      <c r="B30" s="54"/>
      <c r="C30" s="38"/>
      <c r="D30" s="50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89"/>
      <c r="Q30" s="89"/>
    </row>
    <row r="31" spans="1:17" ht="30" hidden="1" customHeight="1">
      <c r="A31" s="47">
        <v>18</v>
      </c>
      <c r="B31" s="54"/>
      <c r="C31" s="38"/>
      <c r="D31" s="53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89"/>
      <c r="Q31" s="89"/>
    </row>
    <row r="32" spans="1:17" ht="30" hidden="1" customHeight="1">
      <c r="A32" s="47">
        <v>19</v>
      </c>
      <c r="B32" s="54"/>
      <c r="C32" s="38"/>
      <c r="D32" s="53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89"/>
      <c r="Q32" s="89"/>
    </row>
    <row r="33" spans="1:17" ht="30" hidden="1" customHeight="1">
      <c r="A33" s="47">
        <v>20</v>
      </c>
      <c r="B33" s="54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89"/>
      <c r="Q33" s="89"/>
    </row>
    <row r="34" spans="1:17" ht="30" hidden="1" customHeight="1">
      <c r="A34" s="47">
        <v>21</v>
      </c>
      <c r="B34" s="54"/>
      <c r="C34" s="38"/>
      <c r="D34" s="53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89"/>
      <c r="Q34" s="89"/>
    </row>
    <row r="35" spans="1:17" ht="30" hidden="1" customHeight="1">
      <c r="A35" s="47">
        <v>22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89"/>
      <c r="Q35" s="89"/>
    </row>
    <row r="36" spans="1:17" ht="30" hidden="1" customHeight="1">
      <c r="A36" s="47">
        <v>23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89"/>
      <c r="Q36" s="89"/>
    </row>
    <row r="37" spans="1:17" ht="30" hidden="1" customHeight="1">
      <c r="A37" s="47">
        <v>24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89"/>
      <c r="Q37" s="89"/>
    </row>
    <row r="38" spans="1:17" ht="46.5" hidden="1" customHeight="1">
      <c r="A38" s="47">
        <v>25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89"/>
      <c r="Q38" s="89"/>
    </row>
    <row r="39" spans="1:17" ht="30" hidden="1" customHeight="1">
      <c r="A39" s="47">
        <v>26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89"/>
      <c r="Q39" s="89"/>
    </row>
    <row r="40" spans="1:17" ht="30" hidden="1" customHeight="1">
      <c r="A40" s="47">
        <v>27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89"/>
      <c r="Q40" s="89"/>
    </row>
    <row r="41" spans="1:17" ht="30" hidden="1" customHeight="1">
      <c r="A41" s="47">
        <v>28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89"/>
      <c r="Q41" s="89"/>
    </row>
    <row r="42" spans="1:17" ht="30" hidden="1" customHeight="1">
      <c r="A42" s="47">
        <v>29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89"/>
      <c r="Q42" s="89"/>
    </row>
    <row r="43" spans="1:17" ht="30" hidden="1" customHeight="1">
      <c r="A43" s="47">
        <v>30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89"/>
      <c r="Q43" s="89"/>
    </row>
    <row r="44" spans="1:17" ht="30" hidden="1" customHeight="1">
      <c r="A44" s="47">
        <v>31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89"/>
      <c r="Q44" s="89"/>
    </row>
    <row r="45" spans="1:17" ht="30" hidden="1" customHeight="1">
      <c r="A45" s="47">
        <v>32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89"/>
      <c r="Q45" s="89"/>
    </row>
    <row r="46" spans="1:17" ht="30" hidden="1" customHeight="1">
      <c r="A46" s="47">
        <v>33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89"/>
      <c r="Q46" s="89"/>
    </row>
    <row r="47" spans="1:17" ht="30" hidden="1" customHeight="1">
      <c r="A47" s="47">
        <v>34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89"/>
      <c r="Q47" s="89"/>
    </row>
    <row r="48" spans="1:17" ht="30" hidden="1" customHeight="1">
      <c r="A48" s="47">
        <v>35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89"/>
      <c r="Q48" s="89"/>
    </row>
    <row r="49" spans="1:17" ht="30" hidden="1" customHeight="1">
      <c r="A49" s="47">
        <v>36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89"/>
      <c r="Q49" s="89"/>
    </row>
    <row r="50" spans="1:17" ht="30" hidden="1" customHeight="1">
      <c r="A50" s="47">
        <v>37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89"/>
      <c r="Q50" s="89"/>
    </row>
    <row r="51" spans="1:17" ht="30" hidden="1" customHeight="1">
      <c r="A51" s="47">
        <v>38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89"/>
      <c r="Q51" s="89"/>
    </row>
    <row r="52" spans="1:17" ht="30" hidden="1" customHeight="1">
      <c r="A52" s="47">
        <v>39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89"/>
      <c r="Q52" s="89"/>
    </row>
    <row r="53" spans="1:17" ht="30" hidden="1" customHeight="1">
      <c r="A53" s="47">
        <v>40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89"/>
      <c r="Q53" s="89"/>
    </row>
    <row r="54" spans="1:17" ht="30" hidden="1" customHeight="1">
      <c r="A54" s="47">
        <v>41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89"/>
      <c r="Q54" s="89"/>
    </row>
    <row r="55" spans="1:17" ht="30" hidden="1" customHeight="1">
      <c r="A55" s="47">
        <v>42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89"/>
      <c r="Q55" s="89"/>
    </row>
    <row r="56" spans="1:17" ht="30" hidden="1" customHeight="1">
      <c r="A56" s="47">
        <v>43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89"/>
      <c r="Q56" s="89"/>
    </row>
    <row r="57" spans="1:17" ht="30" hidden="1" customHeight="1">
      <c r="A57" s="47">
        <v>44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89"/>
      <c r="Q57" s="89"/>
    </row>
    <row r="58" spans="1:17" ht="30" hidden="1" customHeight="1">
      <c r="A58" s="47">
        <v>45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89"/>
      <c r="Q58" s="89"/>
    </row>
    <row r="59" spans="1:17" ht="30" hidden="1" customHeight="1">
      <c r="A59" s="47">
        <v>46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89"/>
      <c r="Q59" s="89"/>
    </row>
    <row r="60" spans="1:17" ht="30" hidden="1" customHeight="1">
      <c r="A60" s="47">
        <v>47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89"/>
      <c r="Q60" s="89"/>
    </row>
    <row r="61" spans="1:17" ht="30" hidden="1" customHeight="1">
      <c r="A61" s="47">
        <v>48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89"/>
      <c r="Q61" s="89"/>
    </row>
    <row r="62" spans="1:17" ht="30" hidden="1" customHeight="1">
      <c r="A62" s="47">
        <v>49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89"/>
      <c r="Q62" s="89"/>
    </row>
    <row r="63" spans="1:17" ht="30" hidden="1" customHeight="1">
      <c r="A63" s="47">
        <v>50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89"/>
      <c r="Q63" s="89"/>
    </row>
    <row r="64" spans="1:17" ht="30" hidden="1" customHeight="1">
      <c r="A64" s="47">
        <v>51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89"/>
      <c r="Q64" s="89"/>
    </row>
    <row r="65" spans="1:17" ht="30" hidden="1" customHeight="1">
      <c r="A65" s="47">
        <v>52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89"/>
      <c r="Q65" s="89"/>
    </row>
    <row r="66" spans="1:17" ht="30" hidden="1" customHeight="1">
      <c r="A66" s="47">
        <v>53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89"/>
      <c r="Q66" s="89"/>
    </row>
    <row r="67" spans="1:17" ht="30" hidden="1" customHeight="1">
      <c r="A67" s="47">
        <v>54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89"/>
      <c r="Q67" s="89"/>
    </row>
    <row r="68" spans="1:17" ht="30" hidden="1" customHeight="1">
      <c r="A68" s="47">
        <v>55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89"/>
      <c r="Q68" s="89"/>
    </row>
    <row r="69" spans="1:17" ht="30" hidden="1" customHeight="1">
      <c r="A69" s="47">
        <v>56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89"/>
      <c r="Q69" s="89"/>
    </row>
    <row r="70" spans="1:17" ht="30" hidden="1" customHeight="1">
      <c r="A70" s="47">
        <v>57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89"/>
      <c r="Q70" s="89"/>
    </row>
    <row r="71" spans="1:17" ht="30" hidden="1" customHeight="1">
      <c r="A71" s="47">
        <v>58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89"/>
      <c r="Q71" s="89"/>
    </row>
    <row r="72" spans="1:17" ht="30" hidden="1" customHeight="1">
      <c r="A72" s="47">
        <v>59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89"/>
      <c r="Q72" s="89"/>
    </row>
    <row r="73" spans="1:17" ht="30" hidden="1" customHeight="1">
      <c r="A73" s="47">
        <v>60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89"/>
      <c r="Q73" s="89"/>
    </row>
    <row r="74" spans="1:17" ht="30" hidden="1" customHeight="1">
      <c r="A74" s="47">
        <v>61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89"/>
      <c r="Q74" s="89"/>
    </row>
    <row r="75" spans="1:17" ht="30" hidden="1" customHeight="1">
      <c r="A75" s="47">
        <v>62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ref="N75:N132" si="2">SUM(H75:M75)</f>
        <v>0</v>
      </c>
      <c r="O75" s="48"/>
      <c r="P75" s="89"/>
      <c r="Q75" s="89"/>
    </row>
    <row r="76" spans="1:17" ht="30" hidden="1" customHeight="1">
      <c r="A76" s="47">
        <v>63</v>
      </c>
      <c r="B76" s="54"/>
      <c r="C76" s="38"/>
      <c r="D76" s="53"/>
      <c r="E76" s="38"/>
      <c r="F76" s="38"/>
      <c r="G76" s="51"/>
      <c r="H76" s="41"/>
      <c r="I76" s="41"/>
      <c r="J76" s="41"/>
      <c r="K76" s="42"/>
      <c r="L76" s="42"/>
      <c r="M76" s="42"/>
      <c r="N76" s="44">
        <f t="shared" si="2"/>
        <v>0</v>
      </c>
      <c r="O76" s="48"/>
      <c r="P76" s="89"/>
      <c r="Q76" s="89"/>
    </row>
    <row r="77" spans="1:17" ht="30" hidden="1" customHeight="1">
      <c r="A77" s="47">
        <v>64</v>
      </c>
      <c r="B77" s="54"/>
      <c r="C77" s="38"/>
      <c r="D77" s="53"/>
      <c r="E77" s="38"/>
      <c r="F77" s="38"/>
      <c r="G77" s="51"/>
      <c r="H77" s="41"/>
      <c r="I77" s="41"/>
      <c r="J77" s="41"/>
      <c r="K77" s="42"/>
      <c r="L77" s="42"/>
      <c r="M77" s="42"/>
      <c r="N77" s="44">
        <f t="shared" si="2"/>
        <v>0</v>
      </c>
      <c r="O77" s="48"/>
      <c r="P77" s="89"/>
      <c r="Q77" s="89"/>
    </row>
    <row r="78" spans="1:17" ht="30" hidden="1" customHeight="1">
      <c r="A78" s="47">
        <v>65</v>
      </c>
      <c r="B78" s="54"/>
      <c r="C78" s="38"/>
      <c r="D78" s="53"/>
      <c r="E78" s="38"/>
      <c r="F78" s="38"/>
      <c r="G78" s="51"/>
      <c r="H78" s="41"/>
      <c r="I78" s="41"/>
      <c r="J78" s="41"/>
      <c r="K78" s="42"/>
      <c r="L78" s="42"/>
      <c r="M78" s="42"/>
      <c r="N78" s="44">
        <f t="shared" si="2"/>
        <v>0</v>
      </c>
      <c r="O78" s="48"/>
      <c r="P78" s="89"/>
      <c r="Q78" s="89"/>
    </row>
    <row r="79" spans="1:17" ht="30" hidden="1" customHeight="1">
      <c r="A79" s="47">
        <v>66</v>
      </c>
      <c r="B79" s="54"/>
      <c r="C79" s="38"/>
      <c r="D79" s="53"/>
      <c r="E79" s="38"/>
      <c r="F79" s="38"/>
      <c r="G79" s="51"/>
      <c r="H79" s="41"/>
      <c r="I79" s="41"/>
      <c r="J79" s="41"/>
      <c r="K79" s="42"/>
      <c r="L79" s="42"/>
      <c r="M79" s="42"/>
      <c r="N79" s="44">
        <f t="shared" si="2"/>
        <v>0</v>
      </c>
      <c r="O79" s="48"/>
      <c r="P79" s="89"/>
      <c r="Q79" s="89"/>
    </row>
    <row r="80" spans="1:17" ht="30" hidden="1" customHeight="1">
      <c r="A80" s="47">
        <v>67</v>
      </c>
      <c r="B80" s="54"/>
      <c r="C80" s="38"/>
      <c r="D80" s="53"/>
      <c r="E80" s="38"/>
      <c r="F80" s="38"/>
      <c r="G80" s="53"/>
      <c r="H80" s="41"/>
      <c r="I80" s="41"/>
      <c r="J80" s="41"/>
      <c r="K80" s="42"/>
      <c r="L80" s="42"/>
      <c r="M80" s="42"/>
      <c r="N80" s="44">
        <f t="shared" si="2"/>
        <v>0</v>
      </c>
      <c r="O80" s="48"/>
      <c r="P80" s="89"/>
      <c r="Q80" s="89"/>
    </row>
    <row r="81" spans="1:17" ht="30" hidden="1" customHeight="1">
      <c r="A81" s="47">
        <v>68</v>
      </c>
      <c r="B81" s="54"/>
      <c r="C81" s="38"/>
      <c r="D81" s="53"/>
      <c r="E81" s="38"/>
      <c r="F81" s="38"/>
      <c r="G81" s="53"/>
      <c r="H81" s="41"/>
      <c r="I81" s="41"/>
      <c r="J81" s="41"/>
      <c r="K81" s="42"/>
      <c r="L81" s="42"/>
      <c r="M81" s="42"/>
      <c r="N81" s="44">
        <f t="shared" si="2"/>
        <v>0</v>
      </c>
      <c r="O81" s="48"/>
      <c r="P81" s="89"/>
      <c r="Q81" s="89"/>
    </row>
    <row r="82" spans="1:17" ht="30" hidden="1" customHeight="1">
      <c r="A82" s="47">
        <v>69</v>
      </c>
      <c r="B82" s="55"/>
      <c r="C82" s="38"/>
      <c r="D82" s="53"/>
      <c r="E82" s="53"/>
      <c r="F82" s="53"/>
      <c r="G82" s="40"/>
      <c r="H82" s="56"/>
      <c r="I82" s="56"/>
      <c r="J82" s="56"/>
      <c r="K82" s="43"/>
      <c r="L82" s="42"/>
      <c r="M82" s="42"/>
      <c r="N82" s="44">
        <f t="shared" si="2"/>
        <v>0</v>
      </c>
      <c r="O82" s="48"/>
      <c r="P82" s="89"/>
      <c r="Q82" s="89"/>
    </row>
    <row r="83" spans="1:17" ht="30" hidden="1" customHeight="1">
      <c r="A83" s="47">
        <v>70</v>
      </c>
      <c r="B83" s="55"/>
      <c r="C83" s="38"/>
      <c r="D83" s="53"/>
      <c r="E83" s="53"/>
      <c r="F83" s="53"/>
      <c r="G83" s="40"/>
      <c r="H83" s="56"/>
      <c r="I83" s="56"/>
      <c r="J83" s="56"/>
      <c r="K83" s="43"/>
      <c r="L83" s="42"/>
      <c r="M83" s="43"/>
      <c r="N83" s="44">
        <f t="shared" si="2"/>
        <v>0</v>
      </c>
      <c r="O83" s="48"/>
      <c r="P83" s="89"/>
      <c r="Q83" s="89"/>
    </row>
    <row r="84" spans="1:17" ht="30" hidden="1" customHeight="1">
      <c r="A84" s="47">
        <v>71</v>
      </c>
      <c r="B84" s="55"/>
      <c r="C84" s="38"/>
      <c r="D84" s="53"/>
      <c r="E84" s="53"/>
      <c r="F84" s="53"/>
      <c r="G84" s="40"/>
      <c r="H84" s="56"/>
      <c r="I84" s="56"/>
      <c r="J84" s="56"/>
      <c r="K84" s="43"/>
      <c r="L84" s="42"/>
      <c r="M84" s="43"/>
      <c r="N84" s="44">
        <f t="shared" si="2"/>
        <v>0</v>
      </c>
      <c r="O84" s="48"/>
      <c r="P84" s="89"/>
      <c r="Q84" s="89"/>
    </row>
    <row r="85" spans="1:17" ht="30" hidden="1" customHeight="1">
      <c r="A85" s="47">
        <v>72</v>
      </c>
      <c r="B85" s="55"/>
      <c r="C85" s="38"/>
      <c r="D85" s="53"/>
      <c r="E85" s="53"/>
      <c r="F85" s="53"/>
      <c r="G85" s="40"/>
      <c r="H85" s="56"/>
      <c r="I85" s="56"/>
      <c r="J85" s="56"/>
      <c r="K85" s="43"/>
      <c r="L85" s="42"/>
      <c r="M85" s="43"/>
      <c r="N85" s="44">
        <f t="shared" si="2"/>
        <v>0</v>
      </c>
      <c r="O85" s="48"/>
      <c r="P85" s="89"/>
      <c r="Q85" s="89"/>
    </row>
    <row r="86" spans="1:17" ht="30" hidden="1" customHeight="1">
      <c r="A86" s="47">
        <v>73</v>
      </c>
      <c r="B86" s="55"/>
      <c r="C86" s="38"/>
      <c r="D86" s="53"/>
      <c r="E86" s="53"/>
      <c r="F86" s="53"/>
      <c r="G86" s="40"/>
      <c r="H86" s="56"/>
      <c r="I86" s="56"/>
      <c r="J86" s="56"/>
      <c r="K86" s="43"/>
      <c r="L86" s="42"/>
      <c r="M86" s="43"/>
      <c r="N86" s="44">
        <f t="shared" si="2"/>
        <v>0</v>
      </c>
      <c r="O86" s="48"/>
      <c r="P86" s="89"/>
      <c r="Q86" s="89"/>
    </row>
    <row r="87" spans="1:17" ht="30" hidden="1" customHeight="1">
      <c r="A87" s="47">
        <v>26</v>
      </c>
      <c r="B87" s="55"/>
      <c r="C87" s="53"/>
      <c r="D87" s="51"/>
      <c r="E87" s="51"/>
      <c r="F87" s="40"/>
      <c r="G87" s="57"/>
      <c r="H87" s="43"/>
      <c r="I87" s="43"/>
      <c r="J87" s="43"/>
      <c r="K87" s="43"/>
      <c r="L87" s="43"/>
      <c r="M87" s="43"/>
      <c r="N87" s="44">
        <f t="shared" si="2"/>
        <v>0</v>
      </c>
      <c r="O87" s="48"/>
      <c r="P87" s="89"/>
      <c r="Q87" s="89"/>
    </row>
    <row r="88" spans="1:17" ht="30" hidden="1" customHeight="1">
      <c r="A88" s="47">
        <v>27</v>
      </c>
      <c r="B88" s="55"/>
      <c r="C88" s="53"/>
      <c r="D88" s="51"/>
      <c r="E88" s="51"/>
      <c r="F88" s="40"/>
      <c r="G88" s="57"/>
      <c r="H88" s="43"/>
      <c r="I88" s="43"/>
      <c r="J88" s="43"/>
      <c r="K88" s="43"/>
      <c r="L88" s="43"/>
      <c r="M88" s="43"/>
      <c r="N88" s="44">
        <f t="shared" si="2"/>
        <v>0</v>
      </c>
      <c r="O88" s="48"/>
      <c r="P88" s="89"/>
      <c r="Q88" s="89"/>
    </row>
    <row r="89" spans="1:17" ht="30" hidden="1" customHeight="1">
      <c r="A89" s="47">
        <v>28</v>
      </c>
      <c r="B89" s="55"/>
      <c r="C89" s="53"/>
      <c r="D89" s="51"/>
      <c r="E89" s="51"/>
      <c r="F89" s="40"/>
      <c r="G89" s="57"/>
      <c r="H89" s="43"/>
      <c r="I89" s="43"/>
      <c r="J89" s="43"/>
      <c r="K89" s="43"/>
      <c r="L89" s="43"/>
      <c r="M89" s="43"/>
      <c r="N89" s="44">
        <f t="shared" si="2"/>
        <v>0</v>
      </c>
      <c r="O89" s="48"/>
      <c r="P89" s="89"/>
      <c r="Q89" s="89"/>
    </row>
    <row r="90" spans="1:17" ht="30" hidden="1" customHeight="1">
      <c r="A90" s="47">
        <v>29</v>
      </c>
      <c r="B90" s="55"/>
      <c r="C90" s="53"/>
      <c r="D90" s="51"/>
      <c r="E90" s="51"/>
      <c r="F90" s="40"/>
      <c r="G90" s="57"/>
      <c r="H90" s="43"/>
      <c r="I90" s="43"/>
      <c r="J90" s="43"/>
      <c r="K90" s="43"/>
      <c r="L90" s="43"/>
      <c r="M90" s="43"/>
      <c r="N90" s="44">
        <f t="shared" si="2"/>
        <v>0</v>
      </c>
      <c r="O90" s="48"/>
      <c r="P90" s="89"/>
      <c r="Q90" s="89"/>
    </row>
    <row r="91" spans="1:17" ht="30" hidden="1" customHeight="1">
      <c r="A91" s="47">
        <v>30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2"/>
        <v>0</v>
      </c>
      <c r="O91" s="48"/>
      <c r="P91" s="89"/>
      <c r="Q91" s="89"/>
    </row>
    <row r="92" spans="1:17" ht="30" hidden="1" customHeight="1">
      <c r="A92" s="47">
        <v>31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2"/>
        <v>0</v>
      </c>
      <c r="O92" s="48"/>
      <c r="P92" s="89"/>
      <c r="Q92" s="89"/>
    </row>
    <row r="93" spans="1:17" ht="30" hidden="1" customHeight="1">
      <c r="A93" s="47">
        <v>32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2"/>
        <v>0</v>
      </c>
      <c r="O93" s="48"/>
      <c r="P93" s="89"/>
      <c r="Q93" s="89"/>
    </row>
    <row r="94" spans="1:17" ht="30" hidden="1" customHeight="1">
      <c r="A94" s="47">
        <v>33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2"/>
        <v>0</v>
      </c>
      <c r="O94" s="48"/>
      <c r="P94" s="89"/>
      <c r="Q94" s="89"/>
    </row>
    <row r="95" spans="1:17" ht="30" hidden="1" customHeight="1">
      <c r="A95" s="47">
        <v>34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2"/>
        <v>0</v>
      </c>
      <c r="O95" s="48"/>
      <c r="P95" s="89"/>
      <c r="Q95" s="89"/>
    </row>
    <row r="96" spans="1:17" ht="30" hidden="1" customHeight="1">
      <c r="A96" s="47">
        <v>35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2"/>
        <v>0</v>
      </c>
      <c r="O96" s="48"/>
      <c r="P96" s="89"/>
      <c r="Q96" s="89"/>
    </row>
    <row r="97" spans="1:17" ht="30" hidden="1" customHeight="1">
      <c r="A97" s="47">
        <v>36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2"/>
        <v>0</v>
      </c>
      <c r="O97" s="48"/>
      <c r="P97" s="89"/>
      <c r="Q97" s="89"/>
    </row>
    <row r="98" spans="1:17" ht="30" hidden="1" customHeight="1">
      <c r="A98" s="47">
        <v>37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2"/>
        <v>0</v>
      </c>
      <c r="O98" s="48"/>
      <c r="P98" s="89"/>
      <c r="Q98" s="89"/>
    </row>
    <row r="99" spans="1:17" ht="30" hidden="1" customHeight="1">
      <c r="A99" s="47">
        <v>38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2"/>
        <v>0</v>
      </c>
      <c r="O99" s="48"/>
      <c r="P99" s="89"/>
      <c r="Q99" s="89"/>
    </row>
    <row r="100" spans="1:17" ht="30" hidden="1" customHeight="1">
      <c r="A100" s="47">
        <v>39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si="2"/>
        <v>0</v>
      </c>
      <c r="O100" s="48"/>
      <c r="P100" s="89"/>
      <c r="Q100" s="89"/>
    </row>
    <row r="101" spans="1:17" ht="30" hidden="1" customHeight="1">
      <c r="A101" s="47">
        <v>40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2"/>
        <v>0</v>
      </c>
      <c r="O101" s="48"/>
      <c r="P101" s="89"/>
      <c r="Q101" s="89"/>
    </row>
    <row r="102" spans="1:17" ht="30" hidden="1" customHeight="1">
      <c r="A102" s="47">
        <v>41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2"/>
        <v>0</v>
      </c>
      <c r="O102" s="48"/>
      <c r="P102" s="89"/>
      <c r="Q102" s="89"/>
    </row>
    <row r="103" spans="1:17" ht="30" hidden="1" customHeight="1">
      <c r="A103" s="47">
        <v>42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2"/>
        <v>0</v>
      </c>
      <c r="O103" s="48"/>
      <c r="P103" s="89"/>
      <c r="Q103" s="89"/>
    </row>
    <row r="104" spans="1:17" ht="30" hidden="1" customHeight="1">
      <c r="A104" s="47">
        <v>43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2"/>
        <v>0</v>
      </c>
      <c r="O104" s="48"/>
      <c r="P104" s="89"/>
      <c r="Q104" s="89"/>
    </row>
    <row r="105" spans="1:17" ht="30" hidden="1" customHeight="1">
      <c r="A105" s="47">
        <v>44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2"/>
        <v>0</v>
      </c>
      <c r="O105" s="48"/>
      <c r="P105" s="89"/>
      <c r="Q105" s="89"/>
    </row>
    <row r="106" spans="1:17" ht="30" hidden="1" customHeight="1">
      <c r="A106" s="47">
        <v>45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2"/>
        <v>0</v>
      </c>
      <c r="O106" s="48"/>
      <c r="P106" s="89"/>
      <c r="Q106" s="89"/>
    </row>
    <row r="107" spans="1:17" ht="30" hidden="1" customHeight="1">
      <c r="A107" s="47">
        <v>46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2"/>
        <v>0</v>
      </c>
      <c r="O107" s="48"/>
      <c r="P107" s="89"/>
      <c r="Q107" s="89"/>
    </row>
    <row r="108" spans="1:17" ht="30" hidden="1" customHeight="1">
      <c r="A108" s="47">
        <v>47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2"/>
        <v>0</v>
      </c>
      <c r="O108" s="48"/>
      <c r="P108" s="89"/>
      <c r="Q108" s="89"/>
    </row>
    <row r="109" spans="1:17" ht="30" hidden="1" customHeight="1">
      <c r="A109" s="47">
        <v>48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2"/>
        <v>0</v>
      </c>
      <c r="O109" s="48"/>
      <c r="P109" s="89"/>
      <c r="Q109" s="89"/>
    </row>
    <row r="110" spans="1:17" ht="30" hidden="1" customHeight="1">
      <c r="A110" s="47">
        <v>49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2"/>
        <v>0</v>
      </c>
      <c r="O110" s="48"/>
      <c r="P110" s="89"/>
      <c r="Q110" s="89"/>
    </row>
    <row r="111" spans="1:17" ht="30" hidden="1" customHeight="1">
      <c r="A111" s="47">
        <v>50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2"/>
        <v>0</v>
      </c>
      <c r="O111" s="48"/>
      <c r="P111" s="89"/>
      <c r="Q111" s="89"/>
    </row>
    <row r="112" spans="1:17" ht="30" hidden="1" customHeight="1">
      <c r="A112" s="47">
        <v>51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2"/>
        <v>0</v>
      </c>
      <c r="O112" s="48"/>
      <c r="P112" s="89"/>
      <c r="Q112" s="89"/>
    </row>
    <row r="113" spans="1:17" ht="30" hidden="1" customHeight="1">
      <c r="A113" s="47">
        <v>52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2"/>
        <v>0</v>
      </c>
      <c r="O113" s="48"/>
      <c r="P113" s="89"/>
      <c r="Q113" s="89"/>
    </row>
    <row r="114" spans="1:17" ht="30" hidden="1" customHeight="1">
      <c r="A114" s="47">
        <v>53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2"/>
        <v>0</v>
      </c>
      <c r="O114" s="48"/>
      <c r="P114" s="89"/>
      <c r="Q114" s="89"/>
    </row>
    <row r="115" spans="1:17" ht="30" hidden="1" customHeight="1">
      <c r="A115" s="47">
        <v>54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2"/>
        <v>0</v>
      </c>
      <c r="O115" s="48"/>
      <c r="P115" s="89"/>
      <c r="Q115" s="89"/>
    </row>
    <row r="116" spans="1:17" ht="30" hidden="1" customHeight="1">
      <c r="A116" s="47">
        <v>55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2"/>
        <v>0</v>
      </c>
      <c r="O116" s="48"/>
      <c r="P116" s="89"/>
      <c r="Q116" s="89"/>
    </row>
    <row r="117" spans="1:17" ht="30" hidden="1" customHeight="1">
      <c r="A117" s="47">
        <v>56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2"/>
        <v>0</v>
      </c>
      <c r="O117" s="48"/>
      <c r="P117" s="89"/>
      <c r="Q117" s="89"/>
    </row>
    <row r="118" spans="1:17" ht="30" hidden="1" customHeight="1">
      <c r="A118" s="47">
        <v>57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2"/>
        <v>0</v>
      </c>
      <c r="O118" s="48"/>
      <c r="P118" s="89"/>
      <c r="Q118" s="89"/>
    </row>
    <row r="119" spans="1:17" ht="30" hidden="1" customHeight="1">
      <c r="A119" s="47">
        <v>58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2"/>
        <v>0</v>
      </c>
      <c r="O119" s="48"/>
      <c r="P119" s="89"/>
      <c r="Q119" s="89"/>
    </row>
    <row r="120" spans="1:17" ht="30" hidden="1" customHeight="1">
      <c r="A120" s="47">
        <v>59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2"/>
        <v>0</v>
      </c>
      <c r="O120" s="48"/>
      <c r="P120" s="89"/>
      <c r="Q120" s="89"/>
    </row>
    <row r="121" spans="1:17" ht="30" hidden="1" customHeight="1">
      <c r="A121" s="47">
        <v>60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2"/>
        <v>0</v>
      </c>
      <c r="O121" s="48"/>
      <c r="P121" s="89"/>
      <c r="Q121" s="89"/>
    </row>
    <row r="122" spans="1:17" ht="30" hidden="1" customHeight="1">
      <c r="A122" s="47">
        <v>61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2"/>
        <v>0</v>
      </c>
      <c r="O122" s="48"/>
      <c r="P122" s="89"/>
      <c r="Q122" s="89"/>
    </row>
    <row r="123" spans="1:17" ht="30" hidden="1" customHeight="1">
      <c r="A123" s="47">
        <v>62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2"/>
        <v>0</v>
      </c>
      <c r="O123" s="48"/>
      <c r="P123" s="89"/>
      <c r="Q123" s="89"/>
    </row>
    <row r="124" spans="1:17" ht="30" hidden="1" customHeight="1">
      <c r="A124" s="47">
        <v>63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2"/>
        <v>0</v>
      </c>
      <c r="O124" s="48"/>
      <c r="P124" s="89"/>
      <c r="Q124" s="89"/>
    </row>
    <row r="125" spans="1:17" ht="30" hidden="1" customHeight="1">
      <c r="A125" s="47">
        <v>64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2"/>
        <v>0</v>
      </c>
      <c r="O125" s="48"/>
      <c r="P125" s="89"/>
      <c r="Q125" s="89"/>
    </row>
    <row r="126" spans="1:17" ht="30" hidden="1" customHeight="1">
      <c r="A126" s="47">
        <v>65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2"/>
        <v>0</v>
      </c>
      <c r="O126" s="48"/>
      <c r="P126" s="89"/>
      <c r="Q126" s="89"/>
    </row>
    <row r="127" spans="1:17" ht="30" hidden="1" customHeight="1">
      <c r="A127" s="47">
        <v>66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2"/>
        <v>0</v>
      </c>
      <c r="O127" s="48"/>
      <c r="P127" s="89"/>
      <c r="Q127" s="89"/>
    </row>
    <row r="128" spans="1:17" ht="30" hidden="1" customHeight="1">
      <c r="A128" s="47">
        <v>67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2"/>
        <v>0</v>
      </c>
      <c r="O128" s="48"/>
      <c r="P128" s="89"/>
      <c r="Q128" s="89"/>
    </row>
    <row r="129" spans="1:17" ht="30" hidden="1" customHeight="1">
      <c r="A129" s="47">
        <v>68</v>
      </c>
      <c r="B129" s="55"/>
      <c r="C129" s="53"/>
      <c r="D129" s="51"/>
      <c r="E129" s="51"/>
      <c r="F129" s="40"/>
      <c r="G129" s="57"/>
      <c r="H129" s="43"/>
      <c r="I129" s="43"/>
      <c r="J129" s="43"/>
      <c r="K129" s="43"/>
      <c r="L129" s="43"/>
      <c r="M129" s="43"/>
      <c r="N129" s="44">
        <f t="shared" si="2"/>
        <v>0</v>
      </c>
      <c r="O129" s="48"/>
      <c r="P129" s="89"/>
      <c r="Q129" s="89"/>
    </row>
    <row r="130" spans="1:17" ht="30" hidden="1" customHeight="1">
      <c r="A130" s="47">
        <v>69</v>
      </c>
      <c r="B130" s="55"/>
      <c r="C130" s="53"/>
      <c r="D130" s="51"/>
      <c r="E130" s="51"/>
      <c r="F130" s="40"/>
      <c r="G130" s="57"/>
      <c r="H130" s="43"/>
      <c r="I130" s="43"/>
      <c r="J130" s="43"/>
      <c r="K130" s="43"/>
      <c r="L130" s="43"/>
      <c r="M130" s="43"/>
      <c r="N130" s="44">
        <f t="shared" si="2"/>
        <v>0</v>
      </c>
      <c r="O130" s="48"/>
      <c r="P130" s="89"/>
      <c r="Q130" s="89"/>
    </row>
    <row r="131" spans="1:17" ht="30" hidden="1" customHeight="1">
      <c r="A131" s="47">
        <v>70</v>
      </c>
      <c r="B131" s="55"/>
      <c r="C131" s="53"/>
      <c r="D131" s="51"/>
      <c r="E131" s="51"/>
      <c r="F131" s="40"/>
      <c r="G131" s="57"/>
      <c r="H131" s="43"/>
      <c r="I131" s="43"/>
      <c r="J131" s="43"/>
      <c r="K131" s="43"/>
      <c r="L131" s="43"/>
      <c r="M131" s="43"/>
      <c r="N131" s="44">
        <f t="shared" si="2"/>
        <v>0</v>
      </c>
      <c r="O131" s="48"/>
      <c r="P131" s="89"/>
      <c r="Q131" s="89"/>
    </row>
    <row r="132" spans="1:17" ht="30" customHeight="1">
      <c r="A132" s="36">
        <v>21</v>
      </c>
      <c r="B132" s="55"/>
      <c r="C132" s="53"/>
      <c r="D132" s="51"/>
      <c r="E132" s="51"/>
      <c r="F132" s="40"/>
      <c r="G132" s="57"/>
      <c r="H132" s="43"/>
      <c r="I132" s="43"/>
      <c r="J132" s="43"/>
      <c r="K132" s="43"/>
      <c r="L132" s="43"/>
      <c r="M132" s="43"/>
      <c r="N132" s="44">
        <f t="shared" si="2"/>
        <v>0</v>
      </c>
      <c r="O132" s="48"/>
      <c r="P132" s="89"/>
      <c r="Q132" s="89"/>
    </row>
    <row r="133" spans="1:17" ht="17.100000000000001" customHeight="1">
      <c r="P133" s="16"/>
    </row>
    <row r="134" spans="1:17" ht="17.100000000000001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59"/>
      <c r="M134" s="59"/>
      <c r="N134" s="59"/>
      <c r="O134" s="59"/>
      <c r="P134" s="61"/>
      <c r="Q134" s="7"/>
    </row>
    <row r="135" spans="1:17" ht="17.100000000000001" customHeight="1">
      <c r="A135" s="62"/>
      <c r="B135" s="63"/>
      <c r="C135" s="64"/>
      <c r="D135" s="65"/>
      <c r="E135" s="65"/>
      <c r="F135" s="66"/>
      <c r="G135" s="67"/>
      <c r="H135" s="68"/>
      <c r="I135" s="69"/>
      <c r="J135" s="60"/>
      <c r="K135" s="60"/>
      <c r="L135" s="69"/>
      <c r="M135" s="69"/>
      <c r="N135" s="70"/>
      <c r="O135" s="71"/>
      <c r="P135" s="60"/>
      <c r="Q135" s="7"/>
    </row>
    <row r="136" spans="1:17" ht="17.100000000000001" customHeight="1">
      <c r="A136" s="58"/>
      <c r="B136" s="72" t="s">
        <v>36</v>
      </c>
      <c r="C136" s="72"/>
      <c r="D136" s="72"/>
      <c r="E136" s="59"/>
      <c r="F136" s="59"/>
      <c r="G136" s="72" t="s">
        <v>37</v>
      </c>
      <c r="H136" s="72"/>
      <c r="I136" s="72"/>
      <c r="J136" s="60"/>
      <c r="K136" s="60"/>
      <c r="L136" s="72" t="s">
        <v>38</v>
      </c>
      <c r="M136" s="72"/>
      <c r="N136" s="72"/>
      <c r="O136" s="59"/>
      <c r="P136" s="60"/>
      <c r="Q136" s="7"/>
    </row>
    <row r="137" spans="1:17" ht="17.100000000000001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60"/>
      <c r="K137" s="60"/>
      <c r="L137" s="59"/>
      <c r="M137" s="59"/>
      <c r="N137" s="59"/>
      <c r="O137" s="59"/>
      <c r="P137" s="60"/>
      <c r="Q137" s="7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0"/>
      <c r="Q138" s="7"/>
    </row>
  </sheetData>
  <mergeCells count="25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Q8:Q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L9:L10"/>
  </mergeCells>
  <dataValidations count="13">
    <dataValidation type="textLength" operator="greaterThan" sqref="G22:G79 G82:G86 F87:F132 F135">
      <formula1>1</formula1>
      <formula2>0</formula2>
    </dataValidation>
    <dataValidation type="textLength" operator="greaterThan" allowBlank="1" showErrorMessage="1" sqref="F22:F80 E82:F86 D87:E132 D135:E135">
      <formula1>1</formula1>
      <formula2>0</formula2>
    </dataValidation>
    <dataValidation type="textLength" operator="greaterThan" allowBlank="1" sqref="D27 D30 D80 D82:D86 C87:C132 C135">
      <formula1>1</formula1>
      <formula2>0</formula2>
    </dataValidation>
    <dataValidation type="whole" operator="greaterThanOrEqual" allowBlank="1" showErrorMessage="1" errorTitle="Valore" error="Inserire un numero maggiore o uguale a 0 (zero)!" sqref="N11:N132 N135">
      <formula1>0</formula1>
      <formula2>0</formula2>
    </dataValidation>
    <dataValidation type="decimal" operator="greaterThanOrEqual" allowBlank="1" showErrorMessage="1" errorTitle="Valore" error="Inserire un numero maggiore o uguale a 0 (zero)!" sqref="H11:M12 H135:M135 H13:J86 K20:M86 H87:M132 L13:M19">
      <formula1>0</formula1>
      <formula2>0</formula2>
    </dataValidation>
    <dataValidation type="date" operator="greaterThanOrEqual" showErrorMessage="1" errorTitle="Data" error="Inserire una data superiore al 1/11/2000" sqref="B135 B82:B132 B11:B18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28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8"/>
  <sheetViews>
    <sheetView tabSelected="1" zoomScale="50" zoomScaleNormal="50" zoomScalePageLayoutView="75" workbookViewId="0">
      <selection activeCell="S22" sqref="S22"/>
    </sheetView>
  </sheetViews>
  <sheetFormatPr defaultColWidth="8.85546875" defaultRowHeight="18.75"/>
  <cols>
    <col min="1" max="1" width="10.7109375" style="1" bestFit="1" customWidth="1"/>
    <col min="2" max="2" width="16" style="2" customWidth="1"/>
    <col min="3" max="3" width="24.140625" style="2" customWidth="1"/>
    <col min="4" max="4" width="29.710937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36.42578125" style="2" bestFit="1" customWidth="1"/>
    <col min="11" max="11" width="25.7109375" style="2" bestFit="1" customWidth="1"/>
    <col min="12" max="12" width="31.85546875" style="2" bestFit="1" customWidth="1"/>
    <col min="13" max="13" width="25.140625" style="2" bestFit="1" customWidth="1"/>
    <col min="14" max="15" width="36.42578125" style="2" bestFit="1" customWidth="1"/>
    <col min="16" max="16" width="20" style="2" customWidth="1"/>
    <col min="17" max="17" width="20.7109375" style="2" customWidth="1"/>
    <col min="18" max="18" width="20.7109375" style="3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 t="s">
        <v>63</v>
      </c>
      <c r="L1" s="6" t="s">
        <v>3</v>
      </c>
      <c r="M1" s="7">
        <f>+P1-N7</f>
        <v>0</v>
      </c>
      <c r="N1" s="8" t="s">
        <v>4</v>
      </c>
      <c r="O1" s="9"/>
      <c r="P1" s="83">
        <f>SUM(H7:M7)</f>
        <v>1826.5</v>
      </c>
      <c r="Q1" s="96">
        <f>SUM(P11:P15,P18:P19)</f>
        <v>291.58000000000004</v>
      </c>
      <c r="R1" s="98">
        <f>SUM(Q11:Q15,Q18:Q19)</f>
        <v>173.21999999999997</v>
      </c>
    </row>
    <row r="2" spans="1:19" ht="35.25" customHeight="1">
      <c r="B2" s="113" t="s">
        <v>5</v>
      </c>
      <c r="C2" s="113"/>
      <c r="D2" s="113"/>
      <c r="E2" s="112" t="s">
        <v>6</v>
      </c>
      <c r="F2" s="112"/>
      <c r="G2" s="11"/>
      <c r="H2" s="11"/>
      <c r="N2" s="12" t="s">
        <v>7</v>
      </c>
      <c r="O2" s="13"/>
      <c r="P2" s="14"/>
      <c r="Q2" s="96"/>
      <c r="R2" s="98"/>
    </row>
    <row r="3" spans="1:19" ht="35.25" customHeight="1">
      <c r="B3" s="113" t="s">
        <v>9</v>
      </c>
      <c r="C3" s="113"/>
      <c r="D3" s="113"/>
      <c r="E3" s="112" t="s">
        <v>8</v>
      </c>
      <c r="F3" s="112"/>
      <c r="N3" s="12" t="s">
        <v>10</v>
      </c>
      <c r="O3" s="13"/>
      <c r="P3" s="84">
        <f>+O7</f>
        <v>1899</v>
      </c>
      <c r="Q3" s="97">
        <f>SUM(P11,P12,P14,P16,P17,P19)</f>
        <v>303.17</v>
      </c>
      <c r="R3" s="99">
        <f>SUM(Q11:Q12,Q14,Q16:Q17,Q19)</f>
        <v>181.32999999999998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97"/>
      <c r="R4" s="99"/>
    </row>
    <row r="5" spans="1:19" ht="46.5" customHeight="1">
      <c r="B5" s="22" t="s">
        <v>12</v>
      </c>
      <c r="C5" s="23"/>
      <c r="D5" s="24"/>
      <c r="E5" s="25">
        <v>9</v>
      </c>
      <c r="F5" s="16"/>
      <c r="G5" s="26" t="s">
        <v>13</v>
      </c>
      <c r="H5" s="17">
        <v>1.1100000000000001</v>
      </c>
      <c r="N5" s="114" t="s">
        <v>14</v>
      </c>
      <c r="O5" s="114"/>
      <c r="P5" s="85">
        <f>P1-P2-P3</f>
        <v>-72.5</v>
      </c>
      <c r="Q5" s="105">
        <f>Q1-Q3</f>
        <v>-11.589999999999975</v>
      </c>
      <c r="R5" s="106">
        <f>R1-R3</f>
        <v>-8.1100000000000136</v>
      </c>
    </row>
    <row r="6" spans="1:19" ht="43.5" customHeight="1">
      <c r="B6" s="28" t="s">
        <v>55</v>
      </c>
      <c r="C6" s="28"/>
      <c r="D6" s="28"/>
      <c r="E6" s="16"/>
      <c r="F6" s="16"/>
      <c r="G6" s="26" t="s">
        <v>16</v>
      </c>
      <c r="H6" s="29">
        <v>11.11</v>
      </c>
      <c r="Q6" s="104"/>
      <c r="R6" s="95"/>
      <c r="S6" s="16"/>
    </row>
    <row r="7" spans="1:19" ht="27" customHeight="1">
      <c r="A7" s="30"/>
      <c r="B7" s="31"/>
      <c r="C7" s="31"/>
      <c r="D7" s="31" t="s">
        <v>17</v>
      </c>
      <c r="E7" s="115" t="s">
        <v>18</v>
      </c>
      <c r="F7" s="115"/>
      <c r="G7" s="33">
        <f t="shared" ref="G7:O7" si="0">SUM(G11:G132)</f>
        <v>0</v>
      </c>
      <c r="H7" s="33">
        <f t="shared" si="0"/>
        <v>0</v>
      </c>
      <c r="I7" s="86">
        <f t="shared" si="0"/>
        <v>0</v>
      </c>
      <c r="J7" s="86">
        <f t="shared" si="0"/>
        <v>1297.5</v>
      </c>
      <c r="K7" s="86">
        <f t="shared" si="0"/>
        <v>0</v>
      </c>
      <c r="L7" s="86">
        <f t="shared" si="0"/>
        <v>75</v>
      </c>
      <c r="M7" s="86">
        <f t="shared" si="0"/>
        <v>454</v>
      </c>
      <c r="N7" s="86">
        <f t="shared" si="0"/>
        <v>1826.5</v>
      </c>
      <c r="O7" s="86">
        <f t="shared" si="0"/>
        <v>1899</v>
      </c>
      <c r="P7" s="15"/>
    </row>
    <row r="8" spans="1:19" ht="36" customHeight="1">
      <c r="A8" s="116"/>
      <c r="B8" s="82"/>
      <c r="C8" s="117" t="s">
        <v>19</v>
      </c>
      <c r="D8" s="117" t="s">
        <v>20</v>
      </c>
      <c r="E8" s="115" t="s">
        <v>21</v>
      </c>
      <c r="F8" s="117" t="s">
        <v>22</v>
      </c>
      <c r="G8" s="110" t="s">
        <v>23</v>
      </c>
      <c r="H8" s="110" t="s">
        <v>24</v>
      </c>
      <c r="I8" s="110" t="s">
        <v>25</v>
      </c>
      <c r="J8" s="110" t="s">
        <v>26</v>
      </c>
      <c r="K8" s="110" t="s">
        <v>27</v>
      </c>
      <c r="L8" s="110" t="s">
        <v>28</v>
      </c>
      <c r="M8" s="110"/>
      <c r="N8" s="118" t="s">
        <v>4</v>
      </c>
      <c r="O8" s="119" t="s">
        <v>29</v>
      </c>
      <c r="P8" s="109" t="s">
        <v>61</v>
      </c>
      <c r="Q8" s="109" t="s">
        <v>59</v>
      </c>
    </row>
    <row r="9" spans="1:19" ht="36" customHeight="1">
      <c r="A9" s="116"/>
      <c r="B9" s="82" t="s">
        <v>30</v>
      </c>
      <c r="C9" s="117"/>
      <c r="D9" s="117"/>
      <c r="E9" s="117"/>
      <c r="F9" s="117"/>
      <c r="G9" s="110"/>
      <c r="H9" s="110"/>
      <c r="I9" s="110" t="s">
        <v>31</v>
      </c>
      <c r="J9" s="110"/>
      <c r="K9" s="110" t="s">
        <v>32</v>
      </c>
      <c r="L9" s="110" t="s">
        <v>33</v>
      </c>
      <c r="M9" s="110" t="s">
        <v>34</v>
      </c>
      <c r="N9" s="118"/>
      <c r="O9" s="119"/>
      <c r="P9" s="109"/>
      <c r="Q9" s="109"/>
    </row>
    <row r="10" spans="1:19" ht="37.5" customHeight="1">
      <c r="A10" s="116"/>
      <c r="B10" s="82"/>
      <c r="C10" s="117"/>
      <c r="D10" s="117"/>
      <c r="E10" s="117"/>
      <c r="F10" s="117"/>
      <c r="G10" s="81" t="s">
        <v>35</v>
      </c>
      <c r="H10" s="110"/>
      <c r="I10" s="110"/>
      <c r="J10" s="110"/>
      <c r="K10" s="110"/>
      <c r="L10" s="110"/>
      <c r="M10" s="110"/>
      <c r="N10" s="118"/>
      <c r="O10" s="119"/>
      <c r="P10" s="109"/>
      <c r="Q10" s="109"/>
    </row>
    <row r="11" spans="1:19" ht="57.6" customHeight="1">
      <c r="A11" s="36">
        <v>1</v>
      </c>
      <c r="B11" s="37">
        <v>41576</v>
      </c>
      <c r="C11" s="38" t="s">
        <v>54</v>
      </c>
      <c r="D11" s="39" t="s">
        <v>57</v>
      </c>
      <c r="E11" s="38"/>
      <c r="F11" s="38"/>
      <c r="G11" s="40"/>
      <c r="H11" s="41"/>
      <c r="I11" s="41"/>
      <c r="J11" s="41">
        <v>770</v>
      </c>
      <c r="K11" s="42"/>
      <c r="L11" s="42"/>
      <c r="M11" s="43"/>
      <c r="N11" s="44">
        <f t="shared" ref="N11:N74" si="1">SUM(H11:M11)</f>
        <v>770</v>
      </c>
      <c r="O11" s="73">
        <v>770</v>
      </c>
      <c r="P11" s="93">
        <v>122.8</v>
      </c>
      <c r="Q11" s="93">
        <v>73.209999999999994</v>
      </c>
    </row>
    <row r="12" spans="1:19" ht="57.6" customHeight="1">
      <c r="A12" s="36">
        <v>2</v>
      </c>
      <c r="B12" s="37">
        <v>41576</v>
      </c>
      <c r="C12" s="38" t="s">
        <v>54</v>
      </c>
      <c r="D12" s="39" t="s">
        <v>43</v>
      </c>
      <c r="E12" s="38"/>
      <c r="F12" s="38"/>
      <c r="G12" s="40"/>
      <c r="H12" s="41"/>
      <c r="I12" s="41"/>
      <c r="J12" s="41"/>
      <c r="K12" s="42"/>
      <c r="L12" s="42"/>
      <c r="M12" s="43">
        <v>114</v>
      </c>
      <c r="N12" s="44">
        <f t="shared" si="1"/>
        <v>114</v>
      </c>
      <c r="O12" s="73">
        <v>114</v>
      </c>
      <c r="P12" s="93">
        <v>18.18</v>
      </c>
      <c r="Q12" s="93">
        <v>10.84</v>
      </c>
    </row>
    <row r="13" spans="1:19" ht="57.6" customHeight="1">
      <c r="A13" s="36">
        <v>3</v>
      </c>
      <c r="B13" s="37">
        <v>41577</v>
      </c>
      <c r="C13" s="38" t="s">
        <v>54</v>
      </c>
      <c r="D13" s="39" t="s">
        <v>42</v>
      </c>
      <c r="E13" s="38"/>
      <c r="F13" s="38"/>
      <c r="G13" s="49"/>
      <c r="H13" s="41"/>
      <c r="I13" s="41"/>
      <c r="J13" s="41">
        <v>46.5</v>
      </c>
      <c r="K13" s="42"/>
      <c r="L13" s="42"/>
      <c r="M13" s="43"/>
      <c r="N13" s="44">
        <f t="shared" si="1"/>
        <v>46.5</v>
      </c>
      <c r="O13" s="74"/>
      <c r="P13" s="94">
        <v>7.43</v>
      </c>
      <c r="Q13" s="94">
        <v>4.3499999999999996</v>
      </c>
    </row>
    <row r="14" spans="1:19" ht="57.6" customHeight="1">
      <c r="A14" s="36">
        <v>4</v>
      </c>
      <c r="B14" s="37">
        <v>41577</v>
      </c>
      <c r="C14" s="38" t="s">
        <v>54</v>
      </c>
      <c r="D14" s="39" t="s">
        <v>44</v>
      </c>
      <c r="E14" s="38"/>
      <c r="F14" s="38"/>
      <c r="G14" s="49"/>
      <c r="H14" s="41"/>
      <c r="I14" s="41"/>
      <c r="J14" s="42"/>
      <c r="K14" s="42"/>
      <c r="L14" s="42"/>
      <c r="M14" s="43">
        <v>340</v>
      </c>
      <c r="N14" s="44">
        <f t="shared" ref="N14:N19" si="2">SUM(H14:M14)</f>
        <v>340</v>
      </c>
      <c r="O14" s="48">
        <v>340</v>
      </c>
      <c r="P14" s="89">
        <v>54.33</v>
      </c>
      <c r="Q14" s="89">
        <v>32.43</v>
      </c>
    </row>
    <row r="15" spans="1:19" ht="36" customHeight="1">
      <c r="A15" s="36">
        <v>5</v>
      </c>
      <c r="B15" s="37">
        <v>41577</v>
      </c>
      <c r="C15" s="38" t="s">
        <v>54</v>
      </c>
      <c r="D15" s="39" t="s">
        <v>42</v>
      </c>
      <c r="E15" s="38"/>
      <c r="F15" s="38"/>
      <c r="G15" s="49"/>
      <c r="H15" s="41"/>
      <c r="I15" s="41"/>
      <c r="J15" s="42">
        <v>142.5</v>
      </c>
      <c r="K15" s="42"/>
      <c r="L15" s="42"/>
      <c r="M15" s="43"/>
      <c r="N15" s="44">
        <f t="shared" si="2"/>
        <v>142.5</v>
      </c>
      <c r="O15" s="74"/>
      <c r="P15" s="89">
        <v>22.77</v>
      </c>
      <c r="Q15" s="89">
        <v>13.35</v>
      </c>
    </row>
    <row r="16" spans="1:19" ht="36" customHeight="1">
      <c r="A16" s="36">
        <v>6</v>
      </c>
      <c r="B16" s="37">
        <v>41577</v>
      </c>
      <c r="C16" s="38" t="s">
        <v>54</v>
      </c>
      <c r="D16" s="39" t="s">
        <v>58</v>
      </c>
      <c r="E16" s="38"/>
      <c r="F16" s="38"/>
      <c r="G16" s="49"/>
      <c r="H16" s="41"/>
      <c r="I16" s="41"/>
      <c r="J16" s="42"/>
      <c r="K16" s="42"/>
      <c r="L16" s="42"/>
      <c r="M16" s="43"/>
      <c r="N16" s="44">
        <f t="shared" si="2"/>
        <v>0</v>
      </c>
      <c r="O16" s="48">
        <v>300</v>
      </c>
      <c r="P16" s="94">
        <v>47.94</v>
      </c>
      <c r="Q16" s="94">
        <v>28.62</v>
      </c>
    </row>
    <row r="17" spans="1:17" ht="36" customHeight="1">
      <c r="A17" s="36">
        <f>A16+1</f>
        <v>7</v>
      </c>
      <c r="B17" s="37">
        <v>41578</v>
      </c>
      <c r="C17" s="38" t="s">
        <v>54</v>
      </c>
      <c r="D17" s="39" t="s">
        <v>58</v>
      </c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2"/>
        <v>0</v>
      </c>
      <c r="O17" s="48">
        <v>300</v>
      </c>
      <c r="P17" s="89">
        <v>47.94</v>
      </c>
      <c r="Q17" s="89">
        <v>28.94</v>
      </c>
    </row>
    <row r="18" spans="1:17" ht="36" customHeight="1">
      <c r="A18" s="36">
        <f t="shared" ref="A18:A30" si="3">A17+1</f>
        <v>8</v>
      </c>
      <c r="B18" s="37">
        <v>41578</v>
      </c>
      <c r="C18" s="38" t="s">
        <v>54</v>
      </c>
      <c r="D18" s="39" t="s">
        <v>42</v>
      </c>
      <c r="E18" s="38"/>
      <c r="F18" s="38"/>
      <c r="G18" s="49"/>
      <c r="H18" s="41"/>
      <c r="I18" s="41"/>
      <c r="J18" s="41">
        <v>338.5</v>
      </c>
      <c r="K18" s="42"/>
      <c r="L18" s="42"/>
      <c r="M18" s="43"/>
      <c r="N18" s="44">
        <f t="shared" si="2"/>
        <v>338.5</v>
      </c>
      <c r="O18" s="74"/>
      <c r="P18" s="89">
        <v>54.09</v>
      </c>
      <c r="Q18" s="89">
        <v>31.75</v>
      </c>
    </row>
    <row r="19" spans="1:17" ht="36" customHeight="1">
      <c r="A19" s="36">
        <f t="shared" si="3"/>
        <v>9</v>
      </c>
      <c r="B19" s="37">
        <v>41578</v>
      </c>
      <c r="C19" s="38" t="s">
        <v>54</v>
      </c>
      <c r="D19" s="38" t="s">
        <v>45</v>
      </c>
      <c r="E19" s="38"/>
      <c r="F19" s="38"/>
      <c r="G19" s="49"/>
      <c r="H19" s="41"/>
      <c r="I19" s="41"/>
      <c r="J19" s="41"/>
      <c r="K19" s="42"/>
      <c r="L19" s="42">
        <v>75</v>
      </c>
      <c r="M19" s="43"/>
      <c r="N19" s="44">
        <f t="shared" si="2"/>
        <v>75</v>
      </c>
      <c r="O19" s="48">
        <v>75</v>
      </c>
      <c r="P19" s="94">
        <v>11.98</v>
      </c>
      <c r="Q19" s="94">
        <v>7.29</v>
      </c>
    </row>
    <row r="20" spans="1:17" ht="36" customHeight="1">
      <c r="A20" s="36">
        <f t="shared" si="3"/>
        <v>10</v>
      </c>
      <c r="B20" s="37"/>
      <c r="C20" s="38"/>
      <c r="D20" s="38"/>
      <c r="E20" s="38"/>
      <c r="F20" s="38"/>
      <c r="G20" s="49"/>
      <c r="H20" s="41"/>
      <c r="I20" s="41"/>
      <c r="J20" s="41"/>
      <c r="K20" s="42"/>
      <c r="L20" s="42"/>
      <c r="M20" s="43"/>
      <c r="N20" s="44">
        <f t="shared" si="1"/>
        <v>0</v>
      </c>
      <c r="O20" s="48"/>
      <c r="P20" s="89"/>
      <c r="Q20" s="89"/>
    </row>
    <row r="21" spans="1:17" ht="36" customHeight="1">
      <c r="A21" s="36">
        <f t="shared" si="3"/>
        <v>11</v>
      </c>
      <c r="B21" s="52"/>
      <c r="C21" s="38"/>
      <c r="D21" s="39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74"/>
      <c r="P21" s="94"/>
      <c r="Q21" s="94"/>
    </row>
    <row r="22" spans="1:17" ht="36" customHeight="1">
      <c r="A22" s="36">
        <f t="shared" si="3"/>
        <v>12</v>
      </c>
      <c r="B22" s="52"/>
      <c r="C22" s="38"/>
      <c r="D22" s="50"/>
      <c r="E22" s="38"/>
      <c r="F22" s="38"/>
      <c r="G22" s="51"/>
      <c r="H22" s="41"/>
      <c r="I22" s="41"/>
      <c r="J22" s="41"/>
      <c r="K22" s="42"/>
      <c r="L22" s="42"/>
      <c r="M22" s="42"/>
      <c r="N22" s="44">
        <f t="shared" si="1"/>
        <v>0</v>
      </c>
      <c r="O22" s="74"/>
      <c r="P22" s="94"/>
      <c r="Q22" s="94"/>
    </row>
    <row r="23" spans="1:17" ht="36" customHeight="1">
      <c r="A23" s="36">
        <f t="shared" si="3"/>
        <v>13</v>
      </c>
      <c r="B23" s="52"/>
      <c r="C23" s="39"/>
      <c r="D23" s="50"/>
      <c r="E23" s="38"/>
      <c r="F23" s="38"/>
      <c r="G23" s="51"/>
      <c r="H23" s="41"/>
      <c r="I23" s="41"/>
      <c r="J23" s="41"/>
      <c r="K23" s="42"/>
      <c r="L23" s="42"/>
      <c r="M23" s="42"/>
      <c r="N23" s="44">
        <f t="shared" si="1"/>
        <v>0</v>
      </c>
      <c r="O23" s="74"/>
      <c r="P23" s="94"/>
      <c r="Q23" s="94"/>
    </row>
    <row r="24" spans="1:17" ht="36" customHeight="1">
      <c r="A24" s="36">
        <f t="shared" si="3"/>
        <v>14</v>
      </c>
      <c r="B24" s="52"/>
      <c r="C24" s="39"/>
      <c r="D24" s="50"/>
      <c r="E24" s="38"/>
      <c r="F24" s="38"/>
      <c r="G24" s="51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89"/>
      <c r="Q24" s="89"/>
    </row>
    <row r="25" spans="1:17" ht="36" customHeight="1">
      <c r="A25" s="36">
        <f t="shared" si="3"/>
        <v>15</v>
      </c>
      <c r="B25" s="52"/>
      <c r="C25" s="38"/>
      <c r="D25" s="53"/>
      <c r="E25" s="38"/>
      <c r="F25" s="38"/>
      <c r="G25" s="51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89"/>
      <c r="Q25" s="89"/>
    </row>
    <row r="26" spans="1:17" ht="36" customHeight="1">
      <c r="A26" s="36">
        <f t="shared" si="3"/>
        <v>16</v>
      </c>
      <c r="B26" s="52"/>
      <c r="C26" s="38"/>
      <c r="D26" s="53"/>
      <c r="E26" s="38"/>
      <c r="F26" s="38"/>
      <c r="G26" s="51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89"/>
      <c r="Q26" s="89"/>
    </row>
    <row r="27" spans="1:17" ht="36" customHeight="1">
      <c r="A27" s="36">
        <f t="shared" si="3"/>
        <v>17</v>
      </c>
      <c r="B27" s="52"/>
      <c r="C27" s="38"/>
      <c r="D27" s="50"/>
      <c r="E27" s="38"/>
      <c r="F27" s="38"/>
      <c r="G27" s="51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89"/>
      <c r="Q27" s="89"/>
    </row>
    <row r="28" spans="1:17" ht="36" customHeight="1">
      <c r="A28" s="36">
        <f t="shared" si="3"/>
        <v>18</v>
      </c>
      <c r="B28" s="52"/>
      <c r="C28" s="38"/>
      <c r="D28" s="39"/>
      <c r="E28" s="38"/>
      <c r="F28" s="38"/>
      <c r="G28" s="51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89"/>
      <c r="Q28" s="89"/>
    </row>
    <row r="29" spans="1:17" ht="36" customHeight="1">
      <c r="A29" s="36">
        <f t="shared" si="3"/>
        <v>19</v>
      </c>
      <c r="B29" s="52"/>
      <c r="C29" s="38"/>
      <c r="D29" s="53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89"/>
      <c r="Q29" s="89"/>
    </row>
    <row r="30" spans="1:17" ht="36" customHeight="1">
      <c r="A30" s="36">
        <f t="shared" si="3"/>
        <v>20</v>
      </c>
      <c r="B30" s="54"/>
      <c r="C30" s="38"/>
      <c r="D30" s="50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89"/>
      <c r="Q30" s="89"/>
    </row>
    <row r="31" spans="1:17" ht="30" hidden="1" customHeight="1">
      <c r="A31" s="36">
        <f t="shared" ref="A31:A86" si="4">A30+1</f>
        <v>21</v>
      </c>
      <c r="B31" s="54"/>
      <c r="C31" s="38"/>
      <c r="D31" s="53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89"/>
      <c r="Q31" s="89"/>
    </row>
    <row r="32" spans="1:17" ht="30" hidden="1" customHeight="1">
      <c r="A32" s="36">
        <f t="shared" si="4"/>
        <v>22</v>
      </c>
      <c r="B32" s="54"/>
      <c r="C32" s="38"/>
      <c r="D32" s="53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89"/>
      <c r="Q32" s="89"/>
    </row>
    <row r="33" spans="1:17" ht="30" hidden="1" customHeight="1">
      <c r="A33" s="36">
        <f t="shared" si="4"/>
        <v>23</v>
      </c>
      <c r="B33" s="54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89"/>
      <c r="Q33" s="89"/>
    </row>
    <row r="34" spans="1:17" ht="30" hidden="1" customHeight="1">
      <c r="A34" s="36">
        <f t="shared" si="4"/>
        <v>24</v>
      </c>
      <c r="B34" s="54"/>
      <c r="C34" s="38"/>
      <c r="D34" s="53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89"/>
      <c r="Q34" s="89"/>
    </row>
    <row r="35" spans="1:17" ht="30" hidden="1" customHeight="1">
      <c r="A35" s="36">
        <f t="shared" si="4"/>
        <v>25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89"/>
      <c r="Q35" s="89"/>
    </row>
    <row r="36" spans="1:17" ht="30" hidden="1" customHeight="1">
      <c r="A36" s="36">
        <f t="shared" si="4"/>
        <v>26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89"/>
      <c r="Q36" s="89"/>
    </row>
    <row r="37" spans="1:17" ht="30" hidden="1" customHeight="1">
      <c r="A37" s="36">
        <f t="shared" si="4"/>
        <v>27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89"/>
      <c r="Q37" s="89"/>
    </row>
    <row r="38" spans="1:17" ht="46.5" hidden="1" customHeight="1">
      <c r="A38" s="36">
        <f t="shared" si="4"/>
        <v>28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89"/>
      <c r="Q38" s="89"/>
    </row>
    <row r="39" spans="1:17" ht="30" hidden="1" customHeight="1">
      <c r="A39" s="36">
        <f t="shared" si="4"/>
        <v>29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89"/>
      <c r="Q39" s="89"/>
    </row>
    <row r="40" spans="1:17" ht="30" hidden="1" customHeight="1">
      <c r="A40" s="36">
        <f t="shared" si="4"/>
        <v>30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89"/>
      <c r="Q40" s="89"/>
    </row>
    <row r="41" spans="1:17" ht="30" hidden="1" customHeight="1">
      <c r="A41" s="36">
        <f t="shared" si="4"/>
        <v>31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89"/>
      <c r="Q41" s="89"/>
    </row>
    <row r="42" spans="1:17" ht="30" hidden="1" customHeight="1">
      <c r="A42" s="36">
        <f t="shared" si="4"/>
        <v>32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89"/>
      <c r="Q42" s="89"/>
    </row>
    <row r="43" spans="1:17" ht="30" hidden="1" customHeight="1">
      <c r="A43" s="36">
        <f t="shared" si="4"/>
        <v>33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89"/>
      <c r="Q43" s="89"/>
    </row>
    <row r="44" spans="1:17" ht="30" hidden="1" customHeight="1">
      <c r="A44" s="36">
        <f t="shared" si="4"/>
        <v>34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89"/>
      <c r="Q44" s="89"/>
    </row>
    <row r="45" spans="1:17" ht="30" hidden="1" customHeight="1">
      <c r="A45" s="36">
        <f t="shared" si="4"/>
        <v>35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89"/>
      <c r="Q45" s="89"/>
    </row>
    <row r="46" spans="1:17" ht="30" hidden="1" customHeight="1">
      <c r="A46" s="36">
        <f t="shared" si="4"/>
        <v>36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89"/>
      <c r="Q46" s="89"/>
    </row>
    <row r="47" spans="1:17" ht="30" hidden="1" customHeight="1">
      <c r="A47" s="36">
        <f t="shared" si="4"/>
        <v>37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89"/>
      <c r="Q47" s="89"/>
    </row>
    <row r="48" spans="1:17" ht="30" hidden="1" customHeight="1">
      <c r="A48" s="36">
        <f t="shared" si="4"/>
        <v>38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89"/>
      <c r="Q48" s="89"/>
    </row>
    <row r="49" spans="1:17" ht="30" hidden="1" customHeight="1">
      <c r="A49" s="36">
        <f t="shared" si="4"/>
        <v>39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89"/>
      <c r="Q49" s="89"/>
    </row>
    <row r="50" spans="1:17" ht="30" hidden="1" customHeight="1">
      <c r="A50" s="36">
        <f t="shared" si="4"/>
        <v>40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89"/>
      <c r="Q50" s="89"/>
    </row>
    <row r="51" spans="1:17" ht="30" hidden="1" customHeight="1">
      <c r="A51" s="36">
        <f t="shared" si="4"/>
        <v>41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89"/>
      <c r="Q51" s="89"/>
    </row>
    <row r="52" spans="1:17" ht="30" hidden="1" customHeight="1">
      <c r="A52" s="36">
        <f t="shared" si="4"/>
        <v>42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89"/>
      <c r="Q52" s="89"/>
    </row>
    <row r="53" spans="1:17" ht="30" hidden="1" customHeight="1">
      <c r="A53" s="36">
        <f t="shared" si="4"/>
        <v>43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89"/>
      <c r="Q53" s="89"/>
    </row>
    <row r="54" spans="1:17" ht="30" hidden="1" customHeight="1">
      <c r="A54" s="36">
        <f t="shared" si="4"/>
        <v>44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89"/>
      <c r="Q54" s="89"/>
    </row>
    <row r="55" spans="1:17" ht="30" hidden="1" customHeight="1">
      <c r="A55" s="36">
        <f t="shared" si="4"/>
        <v>45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89"/>
      <c r="Q55" s="89"/>
    </row>
    <row r="56" spans="1:17" ht="30" hidden="1" customHeight="1">
      <c r="A56" s="36">
        <f t="shared" si="4"/>
        <v>46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89"/>
      <c r="Q56" s="89"/>
    </row>
    <row r="57" spans="1:17" ht="30" hidden="1" customHeight="1">
      <c r="A57" s="36">
        <f t="shared" si="4"/>
        <v>47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89"/>
      <c r="Q57" s="89"/>
    </row>
    <row r="58" spans="1:17" ht="30" hidden="1" customHeight="1">
      <c r="A58" s="36">
        <f t="shared" si="4"/>
        <v>48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89"/>
      <c r="Q58" s="89"/>
    </row>
    <row r="59" spans="1:17" ht="30" hidden="1" customHeight="1">
      <c r="A59" s="36">
        <f t="shared" si="4"/>
        <v>49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89"/>
      <c r="Q59" s="89"/>
    </row>
    <row r="60" spans="1:17" ht="30" hidden="1" customHeight="1">
      <c r="A60" s="36">
        <f t="shared" si="4"/>
        <v>50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89"/>
      <c r="Q60" s="89"/>
    </row>
    <row r="61" spans="1:17" ht="30" hidden="1" customHeight="1">
      <c r="A61" s="36">
        <f t="shared" si="4"/>
        <v>51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89"/>
      <c r="Q61" s="89"/>
    </row>
    <row r="62" spans="1:17" ht="30" hidden="1" customHeight="1">
      <c r="A62" s="36">
        <f t="shared" si="4"/>
        <v>52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89"/>
      <c r="Q62" s="89"/>
    </row>
    <row r="63" spans="1:17" ht="30" hidden="1" customHeight="1">
      <c r="A63" s="36">
        <f t="shared" si="4"/>
        <v>53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89"/>
      <c r="Q63" s="89"/>
    </row>
    <row r="64" spans="1:17" ht="30" hidden="1" customHeight="1">
      <c r="A64" s="36">
        <f t="shared" si="4"/>
        <v>54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89"/>
      <c r="Q64" s="89"/>
    </row>
    <row r="65" spans="1:17" ht="30" hidden="1" customHeight="1">
      <c r="A65" s="36">
        <f t="shared" si="4"/>
        <v>55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89"/>
      <c r="Q65" s="89"/>
    </row>
    <row r="66" spans="1:17" ht="30" hidden="1" customHeight="1">
      <c r="A66" s="36">
        <f t="shared" si="4"/>
        <v>56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89"/>
      <c r="Q66" s="89"/>
    </row>
    <row r="67" spans="1:17" ht="30" hidden="1" customHeight="1">
      <c r="A67" s="36">
        <f t="shared" si="4"/>
        <v>57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89"/>
      <c r="Q67" s="89"/>
    </row>
    <row r="68" spans="1:17" ht="30" hidden="1" customHeight="1">
      <c r="A68" s="36">
        <f t="shared" si="4"/>
        <v>58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89"/>
      <c r="Q68" s="89"/>
    </row>
    <row r="69" spans="1:17" ht="30" hidden="1" customHeight="1">
      <c r="A69" s="36">
        <f t="shared" si="4"/>
        <v>59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89"/>
      <c r="Q69" s="89"/>
    </row>
    <row r="70" spans="1:17" ht="30" hidden="1" customHeight="1">
      <c r="A70" s="36">
        <f t="shared" si="4"/>
        <v>60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89"/>
      <c r="Q70" s="89"/>
    </row>
    <row r="71" spans="1:17" ht="30" hidden="1" customHeight="1">
      <c r="A71" s="36">
        <f t="shared" si="4"/>
        <v>61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89"/>
      <c r="Q71" s="89"/>
    </row>
    <row r="72" spans="1:17" ht="30" hidden="1" customHeight="1">
      <c r="A72" s="36">
        <f t="shared" si="4"/>
        <v>62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89"/>
      <c r="Q72" s="89"/>
    </row>
    <row r="73" spans="1:17" ht="30" hidden="1" customHeight="1">
      <c r="A73" s="36">
        <f t="shared" si="4"/>
        <v>63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89"/>
      <c r="Q73" s="89"/>
    </row>
    <row r="74" spans="1:17" ht="30" hidden="1" customHeight="1">
      <c r="A74" s="36">
        <f t="shared" si="4"/>
        <v>64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89"/>
      <c r="Q74" s="89"/>
    </row>
    <row r="75" spans="1:17" ht="30" hidden="1" customHeight="1">
      <c r="A75" s="36">
        <f t="shared" si="4"/>
        <v>65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ref="N75:N132" si="5">SUM(H75:M75)</f>
        <v>0</v>
      </c>
      <c r="O75" s="48"/>
      <c r="P75" s="89"/>
      <c r="Q75" s="89"/>
    </row>
    <row r="76" spans="1:17" ht="30" hidden="1" customHeight="1">
      <c r="A76" s="36">
        <f t="shared" si="4"/>
        <v>66</v>
      </c>
      <c r="B76" s="54"/>
      <c r="C76" s="38"/>
      <c r="D76" s="53"/>
      <c r="E76" s="38"/>
      <c r="F76" s="38"/>
      <c r="G76" s="51"/>
      <c r="H76" s="41"/>
      <c r="I76" s="41"/>
      <c r="J76" s="41"/>
      <c r="K76" s="42"/>
      <c r="L76" s="42"/>
      <c r="M76" s="42"/>
      <c r="N76" s="44">
        <f t="shared" si="5"/>
        <v>0</v>
      </c>
      <c r="O76" s="48"/>
      <c r="P76" s="89"/>
      <c r="Q76" s="89"/>
    </row>
    <row r="77" spans="1:17" ht="30" hidden="1" customHeight="1">
      <c r="A77" s="36">
        <f t="shared" si="4"/>
        <v>67</v>
      </c>
      <c r="B77" s="54"/>
      <c r="C77" s="38"/>
      <c r="D77" s="53"/>
      <c r="E77" s="38"/>
      <c r="F77" s="38"/>
      <c r="G77" s="51"/>
      <c r="H77" s="41"/>
      <c r="I77" s="41"/>
      <c r="J77" s="41"/>
      <c r="K77" s="42"/>
      <c r="L77" s="42"/>
      <c r="M77" s="42"/>
      <c r="N77" s="44">
        <f t="shared" si="5"/>
        <v>0</v>
      </c>
      <c r="O77" s="48"/>
      <c r="P77" s="89"/>
      <c r="Q77" s="89"/>
    </row>
    <row r="78" spans="1:17" ht="30" hidden="1" customHeight="1">
      <c r="A78" s="36">
        <f t="shared" si="4"/>
        <v>68</v>
      </c>
      <c r="B78" s="54"/>
      <c r="C78" s="38"/>
      <c r="D78" s="53"/>
      <c r="E78" s="38"/>
      <c r="F78" s="38"/>
      <c r="G78" s="51"/>
      <c r="H78" s="41"/>
      <c r="I78" s="41"/>
      <c r="J78" s="41"/>
      <c r="K78" s="42"/>
      <c r="L78" s="42"/>
      <c r="M78" s="42"/>
      <c r="N78" s="44">
        <f t="shared" si="5"/>
        <v>0</v>
      </c>
      <c r="O78" s="48"/>
      <c r="P78" s="89"/>
      <c r="Q78" s="89"/>
    </row>
    <row r="79" spans="1:17" ht="30" hidden="1" customHeight="1">
      <c r="A79" s="36">
        <f t="shared" si="4"/>
        <v>69</v>
      </c>
      <c r="B79" s="54"/>
      <c r="C79" s="38"/>
      <c r="D79" s="53"/>
      <c r="E79" s="38"/>
      <c r="F79" s="38"/>
      <c r="G79" s="51"/>
      <c r="H79" s="41"/>
      <c r="I79" s="41"/>
      <c r="J79" s="41"/>
      <c r="K79" s="42"/>
      <c r="L79" s="42"/>
      <c r="M79" s="42"/>
      <c r="N79" s="44">
        <f t="shared" si="5"/>
        <v>0</v>
      </c>
      <c r="O79" s="48"/>
      <c r="P79" s="89"/>
      <c r="Q79" s="89"/>
    </row>
    <row r="80" spans="1:17" ht="30" hidden="1" customHeight="1">
      <c r="A80" s="36">
        <f t="shared" si="4"/>
        <v>70</v>
      </c>
      <c r="B80" s="54"/>
      <c r="C80" s="38"/>
      <c r="D80" s="53"/>
      <c r="E80" s="38"/>
      <c r="F80" s="38"/>
      <c r="G80" s="53"/>
      <c r="H80" s="41"/>
      <c r="I80" s="41"/>
      <c r="J80" s="41"/>
      <c r="K80" s="42"/>
      <c r="L80" s="42"/>
      <c r="M80" s="42"/>
      <c r="N80" s="44">
        <f t="shared" si="5"/>
        <v>0</v>
      </c>
      <c r="O80" s="48"/>
      <c r="P80" s="89"/>
      <c r="Q80" s="89"/>
    </row>
    <row r="81" spans="1:17" ht="30" hidden="1" customHeight="1">
      <c r="A81" s="36">
        <f t="shared" si="4"/>
        <v>71</v>
      </c>
      <c r="B81" s="54"/>
      <c r="C81" s="38"/>
      <c r="D81" s="53"/>
      <c r="E81" s="38"/>
      <c r="F81" s="38"/>
      <c r="G81" s="53"/>
      <c r="H81" s="41"/>
      <c r="I81" s="41"/>
      <c r="J81" s="41"/>
      <c r="K81" s="42"/>
      <c r="L81" s="42"/>
      <c r="M81" s="42"/>
      <c r="N81" s="44">
        <f t="shared" si="5"/>
        <v>0</v>
      </c>
      <c r="O81" s="48"/>
      <c r="P81" s="89"/>
      <c r="Q81" s="89"/>
    </row>
    <row r="82" spans="1:17" ht="30" hidden="1" customHeight="1">
      <c r="A82" s="36">
        <f t="shared" si="4"/>
        <v>72</v>
      </c>
      <c r="B82" s="55"/>
      <c r="C82" s="38"/>
      <c r="D82" s="53"/>
      <c r="E82" s="53"/>
      <c r="F82" s="53"/>
      <c r="G82" s="40"/>
      <c r="H82" s="56"/>
      <c r="I82" s="56"/>
      <c r="J82" s="56"/>
      <c r="K82" s="43"/>
      <c r="L82" s="42"/>
      <c r="M82" s="42"/>
      <c r="N82" s="44">
        <f t="shared" si="5"/>
        <v>0</v>
      </c>
      <c r="O82" s="48"/>
      <c r="P82" s="89"/>
      <c r="Q82" s="89"/>
    </row>
    <row r="83" spans="1:17" ht="30" hidden="1" customHeight="1">
      <c r="A83" s="36">
        <f t="shared" si="4"/>
        <v>73</v>
      </c>
      <c r="B83" s="55"/>
      <c r="C83" s="38"/>
      <c r="D83" s="53"/>
      <c r="E83" s="53"/>
      <c r="F83" s="53"/>
      <c r="G83" s="40"/>
      <c r="H83" s="56"/>
      <c r="I83" s="56"/>
      <c r="J83" s="56"/>
      <c r="K83" s="43"/>
      <c r="L83" s="42"/>
      <c r="M83" s="43"/>
      <c r="N83" s="44">
        <f t="shared" si="5"/>
        <v>0</v>
      </c>
      <c r="O83" s="48"/>
      <c r="P83" s="89"/>
      <c r="Q83" s="89"/>
    </row>
    <row r="84" spans="1:17" ht="30" hidden="1" customHeight="1">
      <c r="A84" s="36">
        <f t="shared" si="4"/>
        <v>74</v>
      </c>
      <c r="B84" s="55"/>
      <c r="C84" s="38"/>
      <c r="D84" s="53"/>
      <c r="E84" s="53"/>
      <c r="F84" s="53"/>
      <c r="G84" s="40"/>
      <c r="H84" s="56"/>
      <c r="I84" s="56"/>
      <c r="J84" s="56"/>
      <c r="K84" s="43"/>
      <c r="L84" s="42"/>
      <c r="M84" s="43"/>
      <c r="N84" s="44">
        <f t="shared" si="5"/>
        <v>0</v>
      </c>
      <c r="O84" s="48"/>
      <c r="P84" s="89"/>
      <c r="Q84" s="89"/>
    </row>
    <row r="85" spans="1:17" ht="30" hidden="1" customHeight="1">
      <c r="A85" s="36">
        <f t="shared" si="4"/>
        <v>75</v>
      </c>
      <c r="B85" s="55"/>
      <c r="C85" s="38"/>
      <c r="D85" s="53"/>
      <c r="E85" s="53"/>
      <c r="F85" s="53"/>
      <c r="G85" s="40"/>
      <c r="H85" s="56"/>
      <c r="I85" s="56"/>
      <c r="J85" s="56"/>
      <c r="K85" s="43"/>
      <c r="L85" s="42"/>
      <c r="M85" s="43"/>
      <c r="N85" s="44">
        <f t="shared" si="5"/>
        <v>0</v>
      </c>
      <c r="O85" s="48"/>
      <c r="P85" s="89"/>
      <c r="Q85" s="89"/>
    </row>
    <row r="86" spans="1:17" ht="30" hidden="1" customHeight="1">
      <c r="A86" s="36">
        <f t="shared" si="4"/>
        <v>76</v>
      </c>
      <c r="B86" s="55"/>
      <c r="C86" s="38"/>
      <c r="D86" s="53"/>
      <c r="E86" s="53"/>
      <c r="F86" s="53"/>
      <c r="G86" s="40"/>
      <c r="H86" s="56"/>
      <c r="I86" s="56"/>
      <c r="J86" s="56"/>
      <c r="K86" s="43"/>
      <c r="L86" s="42"/>
      <c r="M86" s="43"/>
      <c r="N86" s="44">
        <f t="shared" si="5"/>
        <v>0</v>
      </c>
      <c r="O86" s="48"/>
      <c r="P86" s="89"/>
      <c r="Q86" s="89"/>
    </row>
    <row r="87" spans="1:17" ht="30" hidden="1" customHeight="1">
      <c r="A87" s="36">
        <f t="shared" ref="A87:A131" si="6">A86+1</f>
        <v>77</v>
      </c>
      <c r="B87" s="55"/>
      <c r="C87" s="53"/>
      <c r="D87" s="51"/>
      <c r="E87" s="51"/>
      <c r="F87" s="40"/>
      <c r="G87" s="57"/>
      <c r="H87" s="43"/>
      <c r="I87" s="43"/>
      <c r="J87" s="43"/>
      <c r="K87" s="43"/>
      <c r="L87" s="43"/>
      <c r="M87" s="43"/>
      <c r="N87" s="44">
        <f t="shared" si="5"/>
        <v>0</v>
      </c>
      <c r="O87" s="48"/>
      <c r="P87" s="89"/>
      <c r="Q87" s="89"/>
    </row>
    <row r="88" spans="1:17" ht="30" hidden="1" customHeight="1">
      <c r="A88" s="36">
        <f t="shared" si="6"/>
        <v>78</v>
      </c>
      <c r="B88" s="55"/>
      <c r="C88" s="53"/>
      <c r="D88" s="51"/>
      <c r="E88" s="51"/>
      <c r="F88" s="40"/>
      <c r="G88" s="57"/>
      <c r="H88" s="43"/>
      <c r="I88" s="43"/>
      <c r="J88" s="43"/>
      <c r="K88" s="43"/>
      <c r="L88" s="43"/>
      <c r="M88" s="43"/>
      <c r="N88" s="44">
        <f t="shared" si="5"/>
        <v>0</v>
      </c>
      <c r="O88" s="48"/>
      <c r="P88" s="89"/>
      <c r="Q88" s="89"/>
    </row>
    <row r="89" spans="1:17" ht="30" hidden="1" customHeight="1">
      <c r="A89" s="36">
        <f t="shared" si="6"/>
        <v>79</v>
      </c>
      <c r="B89" s="55"/>
      <c r="C89" s="53"/>
      <c r="D89" s="51"/>
      <c r="E89" s="51"/>
      <c r="F89" s="40"/>
      <c r="G89" s="57"/>
      <c r="H89" s="43"/>
      <c r="I89" s="43"/>
      <c r="J89" s="43"/>
      <c r="K89" s="43"/>
      <c r="L89" s="43"/>
      <c r="M89" s="43"/>
      <c r="N89" s="44">
        <f t="shared" si="5"/>
        <v>0</v>
      </c>
      <c r="O89" s="48"/>
      <c r="P89" s="89"/>
      <c r="Q89" s="89"/>
    </row>
    <row r="90" spans="1:17" ht="30" hidden="1" customHeight="1">
      <c r="A90" s="36">
        <f t="shared" si="6"/>
        <v>80</v>
      </c>
      <c r="B90" s="55"/>
      <c r="C90" s="53"/>
      <c r="D90" s="51"/>
      <c r="E90" s="51"/>
      <c r="F90" s="40"/>
      <c r="G90" s="57"/>
      <c r="H90" s="43"/>
      <c r="I90" s="43"/>
      <c r="J90" s="43"/>
      <c r="K90" s="43"/>
      <c r="L90" s="43"/>
      <c r="M90" s="43"/>
      <c r="N90" s="44">
        <f t="shared" si="5"/>
        <v>0</v>
      </c>
      <c r="O90" s="48"/>
      <c r="P90" s="89"/>
      <c r="Q90" s="89"/>
    </row>
    <row r="91" spans="1:17" ht="30" hidden="1" customHeight="1">
      <c r="A91" s="36">
        <f t="shared" si="6"/>
        <v>81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5"/>
        <v>0</v>
      </c>
      <c r="O91" s="48"/>
      <c r="P91" s="89"/>
      <c r="Q91" s="89"/>
    </row>
    <row r="92" spans="1:17" ht="30" hidden="1" customHeight="1">
      <c r="A92" s="36">
        <f t="shared" si="6"/>
        <v>82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5"/>
        <v>0</v>
      </c>
      <c r="O92" s="48"/>
      <c r="P92" s="89"/>
      <c r="Q92" s="89"/>
    </row>
    <row r="93" spans="1:17" ht="30" hidden="1" customHeight="1">
      <c r="A93" s="36">
        <f t="shared" si="6"/>
        <v>83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5"/>
        <v>0</v>
      </c>
      <c r="O93" s="48"/>
      <c r="P93" s="89"/>
      <c r="Q93" s="89"/>
    </row>
    <row r="94" spans="1:17" ht="30" hidden="1" customHeight="1">
      <c r="A94" s="36">
        <f t="shared" si="6"/>
        <v>84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5"/>
        <v>0</v>
      </c>
      <c r="O94" s="48"/>
      <c r="P94" s="89"/>
      <c r="Q94" s="89"/>
    </row>
    <row r="95" spans="1:17" ht="30" hidden="1" customHeight="1">
      <c r="A95" s="36">
        <f t="shared" si="6"/>
        <v>85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5"/>
        <v>0</v>
      </c>
      <c r="O95" s="48"/>
      <c r="P95" s="89"/>
      <c r="Q95" s="89"/>
    </row>
    <row r="96" spans="1:17" ht="30" hidden="1" customHeight="1">
      <c r="A96" s="36">
        <f t="shared" si="6"/>
        <v>86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5"/>
        <v>0</v>
      </c>
      <c r="O96" s="48"/>
      <c r="P96" s="89"/>
      <c r="Q96" s="89"/>
    </row>
    <row r="97" spans="1:17" ht="30" hidden="1" customHeight="1">
      <c r="A97" s="36">
        <f t="shared" si="6"/>
        <v>87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5"/>
        <v>0</v>
      </c>
      <c r="O97" s="48"/>
      <c r="P97" s="89"/>
      <c r="Q97" s="89"/>
    </row>
    <row r="98" spans="1:17" ht="30" hidden="1" customHeight="1">
      <c r="A98" s="36">
        <f t="shared" si="6"/>
        <v>88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5"/>
        <v>0</v>
      </c>
      <c r="O98" s="48"/>
      <c r="P98" s="89"/>
      <c r="Q98" s="89"/>
    </row>
    <row r="99" spans="1:17" ht="30" hidden="1" customHeight="1">
      <c r="A99" s="36">
        <f t="shared" si="6"/>
        <v>89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5"/>
        <v>0</v>
      </c>
      <c r="O99" s="48"/>
      <c r="P99" s="89"/>
      <c r="Q99" s="89"/>
    </row>
    <row r="100" spans="1:17" ht="30" hidden="1" customHeight="1">
      <c r="A100" s="36">
        <f t="shared" si="6"/>
        <v>90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si="5"/>
        <v>0</v>
      </c>
      <c r="O100" s="48"/>
      <c r="P100" s="89"/>
      <c r="Q100" s="89"/>
    </row>
    <row r="101" spans="1:17" ht="30" hidden="1" customHeight="1">
      <c r="A101" s="36">
        <f t="shared" si="6"/>
        <v>91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5"/>
        <v>0</v>
      </c>
      <c r="O101" s="48"/>
      <c r="P101" s="89"/>
      <c r="Q101" s="89"/>
    </row>
    <row r="102" spans="1:17" ht="30" hidden="1" customHeight="1">
      <c r="A102" s="36">
        <f t="shared" si="6"/>
        <v>92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5"/>
        <v>0</v>
      </c>
      <c r="O102" s="48"/>
      <c r="P102" s="89"/>
      <c r="Q102" s="89"/>
    </row>
    <row r="103" spans="1:17" ht="30" hidden="1" customHeight="1">
      <c r="A103" s="36">
        <f t="shared" si="6"/>
        <v>93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5"/>
        <v>0</v>
      </c>
      <c r="O103" s="48"/>
      <c r="P103" s="89"/>
      <c r="Q103" s="89"/>
    </row>
    <row r="104" spans="1:17" ht="30" hidden="1" customHeight="1">
      <c r="A104" s="36">
        <f t="shared" si="6"/>
        <v>94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5"/>
        <v>0</v>
      </c>
      <c r="O104" s="48"/>
      <c r="P104" s="89"/>
      <c r="Q104" s="89"/>
    </row>
    <row r="105" spans="1:17" ht="30" hidden="1" customHeight="1">
      <c r="A105" s="36">
        <f t="shared" si="6"/>
        <v>95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5"/>
        <v>0</v>
      </c>
      <c r="O105" s="48"/>
      <c r="P105" s="89"/>
      <c r="Q105" s="89"/>
    </row>
    <row r="106" spans="1:17" ht="30" hidden="1" customHeight="1">
      <c r="A106" s="36">
        <f t="shared" si="6"/>
        <v>96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5"/>
        <v>0</v>
      </c>
      <c r="O106" s="48"/>
      <c r="P106" s="89"/>
      <c r="Q106" s="89"/>
    </row>
    <row r="107" spans="1:17" ht="30" hidden="1" customHeight="1">
      <c r="A107" s="36">
        <f t="shared" si="6"/>
        <v>97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5"/>
        <v>0</v>
      </c>
      <c r="O107" s="48"/>
      <c r="P107" s="89"/>
      <c r="Q107" s="89"/>
    </row>
    <row r="108" spans="1:17" ht="30" hidden="1" customHeight="1">
      <c r="A108" s="36">
        <f t="shared" si="6"/>
        <v>98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5"/>
        <v>0</v>
      </c>
      <c r="O108" s="48"/>
      <c r="P108" s="89"/>
      <c r="Q108" s="89"/>
    </row>
    <row r="109" spans="1:17" ht="30" hidden="1" customHeight="1">
      <c r="A109" s="36">
        <f t="shared" si="6"/>
        <v>99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5"/>
        <v>0</v>
      </c>
      <c r="O109" s="48"/>
      <c r="P109" s="89"/>
      <c r="Q109" s="89"/>
    </row>
    <row r="110" spans="1:17" ht="30" hidden="1" customHeight="1">
      <c r="A110" s="36">
        <f t="shared" si="6"/>
        <v>100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5"/>
        <v>0</v>
      </c>
      <c r="O110" s="48"/>
      <c r="P110" s="89"/>
      <c r="Q110" s="89"/>
    </row>
    <row r="111" spans="1:17" ht="30" hidden="1" customHeight="1">
      <c r="A111" s="36">
        <f t="shared" si="6"/>
        <v>101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5"/>
        <v>0</v>
      </c>
      <c r="O111" s="48"/>
      <c r="P111" s="89"/>
      <c r="Q111" s="89"/>
    </row>
    <row r="112" spans="1:17" ht="30" hidden="1" customHeight="1">
      <c r="A112" s="36">
        <f t="shared" si="6"/>
        <v>102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5"/>
        <v>0</v>
      </c>
      <c r="O112" s="48"/>
      <c r="P112" s="89"/>
      <c r="Q112" s="89"/>
    </row>
    <row r="113" spans="1:17" ht="30" hidden="1" customHeight="1">
      <c r="A113" s="36">
        <f t="shared" si="6"/>
        <v>103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5"/>
        <v>0</v>
      </c>
      <c r="O113" s="48"/>
      <c r="P113" s="89"/>
      <c r="Q113" s="89"/>
    </row>
    <row r="114" spans="1:17" ht="30" hidden="1" customHeight="1">
      <c r="A114" s="36">
        <f t="shared" si="6"/>
        <v>104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5"/>
        <v>0</v>
      </c>
      <c r="O114" s="48"/>
      <c r="P114" s="89"/>
      <c r="Q114" s="89"/>
    </row>
    <row r="115" spans="1:17" ht="30" hidden="1" customHeight="1">
      <c r="A115" s="36">
        <f t="shared" si="6"/>
        <v>105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5"/>
        <v>0</v>
      </c>
      <c r="O115" s="48"/>
      <c r="P115" s="89"/>
      <c r="Q115" s="89"/>
    </row>
    <row r="116" spans="1:17" ht="30" hidden="1" customHeight="1">
      <c r="A116" s="36">
        <f t="shared" si="6"/>
        <v>106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5"/>
        <v>0</v>
      </c>
      <c r="O116" s="48"/>
      <c r="P116" s="89"/>
      <c r="Q116" s="89"/>
    </row>
    <row r="117" spans="1:17" ht="30" hidden="1" customHeight="1">
      <c r="A117" s="36">
        <f t="shared" si="6"/>
        <v>107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5"/>
        <v>0</v>
      </c>
      <c r="O117" s="48"/>
      <c r="P117" s="89"/>
      <c r="Q117" s="89"/>
    </row>
    <row r="118" spans="1:17" ht="30" hidden="1" customHeight="1">
      <c r="A118" s="36">
        <f t="shared" si="6"/>
        <v>108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5"/>
        <v>0</v>
      </c>
      <c r="O118" s="48"/>
      <c r="P118" s="89"/>
      <c r="Q118" s="89"/>
    </row>
    <row r="119" spans="1:17" ht="30" hidden="1" customHeight="1">
      <c r="A119" s="36">
        <f t="shared" si="6"/>
        <v>109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5"/>
        <v>0</v>
      </c>
      <c r="O119" s="48"/>
      <c r="P119" s="89"/>
      <c r="Q119" s="89"/>
    </row>
    <row r="120" spans="1:17" ht="30" hidden="1" customHeight="1">
      <c r="A120" s="36">
        <f t="shared" si="6"/>
        <v>110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5"/>
        <v>0</v>
      </c>
      <c r="O120" s="48"/>
      <c r="P120" s="89"/>
      <c r="Q120" s="89"/>
    </row>
    <row r="121" spans="1:17" ht="30" hidden="1" customHeight="1">
      <c r="A121" s="36">
        <f t="shared" si="6"/>
        <v>111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5"/>
        <v>0</v>
      </c>
      <c r="O121" s="48"/>
      <c r="P121" s="89"/>
      <c r="Q121" s="89"/>
    </row>
    <row r="122" spans="1:17" ht="30" hidden="1" customHeight="1">
      <c r="A122" s="36">
        <f t="shared" si="6"/>
        <v>112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5"/>
        <v>0</v>
      </c>
      <c r="O122" s="48"/>
      <c r="P122" s="89"/>
      <c r="Q122" s="89"/>
    </row>
    <row r="123" spans="1:17" ht="30" hidden="1" customHeight="1">
      <c r="A123" s="36">
        <f t="shared" si="6"/>
        <v>113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5"/>
        <v>0</v>
      </c>
      <c r="O123" s="48"/>
      <c r="P123" s="89"/>
      <c r="Q123" s="89"/>
    </row>
    <row r="124" spans="1:17" ht="30" hidden="1" customHeight="1">
      <c r="A124" s="36">
        <f t="shared" si="6"/>
        <v>114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5"/>
        <v>0</v>
      </c>
      <c r="O124" s="48"/>
      <c r="P124" s="89"/>
      <c r="Q124" s="89"/>
    </row>
    <row r="125" spans="1:17" ht="30" hidden="1" customHeight="1">
      <c r="A125" s="36">
        <f t="shared" si="6"/>
        <v>115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5"/>
        <v>0</v>
      </c>
      <c r="O125" s="48"/>
      <c r="P125" s="89"/>
      <c r="Q125" s="89"/>
    </row>
    <row r="126" spans="1:17" ht="30" hidden="1" customHeight="1">
      <c r="A126" s="36">
        <f t="shared" si="6"/>
        <v>116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5"/>
        <v>0</v>
      </c>
      <c r="O126" s="48"/>
      <c r="P126" s="89"/>
      <c r="Q126" s="89"/>
    </row>
    <row r="127" spans="1:17" ht="30" hidden="1" customHeight="1">
      <c r="A127" s="36">
        <f t="shared" si="6"/>
        <v>117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5"/>
        <v>0</v>
      </c>
      <c r="O127" s="48"/>
      <c r="P127" s="89"/>
      <c r="Q127" s="89"/>
    </row>
    <row r="128" spans="1:17" ht="30" hidden="1" customHeight="1">
      <c r="A128" s="36">
        <f t="shared" si="6"/>
        <v>118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5"/>
        <v>0</v>
      </c>
      <c r="O128" s="48"/>
      <c r="P128" s="89"/>
      <c r="Q128" s="89"/>
    </row>
    <row r="129" spans="1:17" ht="30" hidden="1" customHeight="1">
      <c r="A129" s="36">
        <f t="shared" si="6"/>
        <v>119</v>
      </c>
      <c r="B129" s="55"/>
      <c r="C129" s="53"/>
      <c r="D129" s="51"/>
      <c r="E129" s="51"/>
      <c r="F129" s="40"/>
      <c r="G129" s="57"/>
      <c r="H129" s="43"/>
      <c r="I129" s="43"/>
      <c r="J129" s="43"/>
      <c r="K129" s="43"/>
      <c r="L129" s="43"/>
      <c r="M129" s="43"/>
      <c r="N129" s="44">
        <f t="shared" si="5"/>
        <v>0</v>
      </c>
      <c r="O129" s="48"/>
      <c r="P129" s="89"/>
      <c r="Q129" s="89"/>
    </row>
    <row r="130" spans="1:17" ht="30" hidden="1" customHeight="1">
      <c r="A130" s="36">
        <f t="shared" si="6"/>
        <v>120</v>
      </c>
      <c r="B130" s="55"/>
      <c r="C130" s="53"/>
      <c r="D130" s="51"/>
      <c r="E130" s="51"/>
      <c r="F130" s="40"/>
      <c r="G130" s="57"/>
      <c r="H130" s="43"/>
      <c r="I130" s="43"/>
      <c r="J130" s="43"/>
      <c r="K130" s="43"/>
      <c r="L130" s="43"/>
      <c r="M130" s="43"/>
      <c r="N130" s="44">
        <f t="shared" si="5"/>
        <v>0</v>
      </c>
      <c r="O130" s="48"/>
      <c r="P130" s="89"/>
      <c r="Q130" s="89"/>
    </row>
    <row r="131" spans="1:17" ht="30" hidden="1" customHeight="1">
      <c r="A131" s="36">
        <f t="shared" si="6"/>
        <v>121</v>
      </c>
      <c r="B131" s="55"/>
      <c r="C131" s="53"/>
      <c r="D131" s="51"/>
      <c r="E131" s="51"/>
      <c r="F131" s="40"/>
      <c r="G131" s="57"/>
      <c r="H131" s="43"/>
      <c r="I131" s="43"/>
      <c r="J131" s="43"/>
      <c r="K131" s="43"/>
      <c r="L131" s="43"/>
      <c r="M131" s="43"/>
      <c r="N131" s="44">
        <f t="shared" si="5"/>
        <v>0</v>
      </c>
      <c r="O131" s="48"/>
      <c r="P131" s="89"/>
      <c r="Q131" s="89"/>
    </row>
    <row r="132" spans="1:17" ht="30" customHeight="1">
      <c r="A132" s="36">
        <v>22</v>
      </c>
      <c r="B132" s="55"/>
      <c r="C132" s="53"/>
      <c r="D132" s="51"/>
      <c r="E132" s="51"/>
      <c r="F132" s="40"/>
      <c r="G132" s="57"/>
      <c r="H132" s="43"/>
      <c r="I132" s="43"/>
      <c r="J132" s="43"/>
      <c r="K132" s="43"/>
      <c r="L132" s="43"/>
      <c r="M132" s="43"/>
      <c r="N132" s="44">
        <f t="shared" si="5"/>
        <v>0</v>
      </c>
      <c r="O132" s="48"/>
      <c r="P132" s="89"/>
      <c r="Q132" s="89"/>
    </row>
    <row r="133" spans="1:17" ht="17.100000000000001" customHeight="1">
      <c r="P133" s="16"/>
    </row>
    <row r="134" spans="1:17" ht="17.100000000000001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59"/>
      <c r="M134" s="59"/>
      <c r="N134" s="59"/>
      <c r="O134" s="59"/>
      <c r="P134" s="61"/>
      <c r="Q134" s="7"/>
    </row>
    <row r="135" spans="1:17" ht="17.100000000000001" customHeight="1">
      <c r="A135" s="62"/>
      <c r="B135" s="63"/>
      <c r="C135" s="64"/>
      <c r="D135" s="65"/>
      <c r="E135" s="65"/>
      <c r="F135" s="66"/>
      <c r="G135" s="67"/>
      <c r="H135" s="68"/>
      <c r="I135" s="69"/>
      <c r="J135" s="60"/>
      <c r="K135" s="60"/>
      <c r="L135" s="69"/>
      <c r="M135" s="69"/>
      <c r="N135" s="70"/>
      <c r="O135" s="71"/>
      <c r="P135" s="60"/>
      <c r="Q135" s="7"/>
    </row>
    <row r="136" spans="1:17" ht="17.100000000000001" customHeight="1">
      <c r="A136" s="58"/>
      <c r="B136" s="72" t="s">
        <v>36</v>
      </c>
      <c r="C136" s="72"/>
      <c r="D136" s="72"/>
      <c r="E136" s="59"/>
      <c r="F136" s="59"/>
      <c r="G136" s="72" t="s">
        <v>37</v>
      </c>
      <c r="H136" s="72"/>
      <c r="I136" s="72"/>
      <c r="J136" s="60"/>
      <c r="K136" s="60"/>
      <c r="L136" s="72" t="s">
        <v>38</v>
      </c>
      <c r="M136" s="72"/>
      <c r="N136" s="72"/>
      <c r="O136" s="59"/>
      <c r="P136" s="60"/>
      <c r="Q136" s="7"/>
    </row>
    <row r="137" spans="1:17" ht="17.100000000000001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60"/>
      <c r="K137" s="60"/>
      <c r="L137" s="59"/>
      <c r="M137" s="59"/>
      <c r="N137" s="59"/>
      <c r="O137" s="59"/>
      <c r="P137" s="60"/>
      <c r="Q137" s="7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0"/>
      <c r="Q138" s="7"/>
    </row>
  </sheetData>
  <mergeCells count="25"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G8:G9"/>
    <mergeCell ref="H8:H10"/>
    <mergeCell ref="I8:I10"/>
    <mergeCell ref="J8:J10"/>
  </mergeCells>
  <dataValidations count="13">
    <dataValidation type="date" operator="greaterThanOrEqual" showErrorMessage="1" errorTitle="Data" error="Inserire una data superiore al 1/11/2000" sqref="B135 B82:B132 B11:B20">
      <formula1>36831</formula1>
      <formula2>0</formula2>
    </dataValidation>
    <dataValidation type="decimal" operator="greaterThanOrEqual" allowBlank="1" showErrorMessage="1" errorTitle="Valore" error="Inserire un numero maggiore o uguale a 0 (zero)!" sqref="H135:M135 K19:M86 H87:M132 H11:M12 H13:J86 L13:M18">
      <formula1>0</formula1>
      <formula2>0</formula2>
    </dataValidation>
    <dataValidation type="whole" operator="greaterThanOrEqual" allowBlank="1" showErrorMessage="1" errorTitle="Valore" error="Inserire un numero maggiore o uguale a 0 (zero)!" sqref="N135 N11:N132">
      <formula1>0</formula1>
      <formula2>0</formula2>
    </dataValidation>
    <dataValidation type="textLength" operator="greaterThan" allowBlank="1" sqref="D27 D30 D80 D82:D86 C87:C132 C135">
      <formula1>1</formula1>
      <formula2>0</formula2>
    </dataValidation>
    <dataValidation type="textLength" operator="greaterThan" allowBlank="1" showErrorMessage="1" sqref="F22:F80 E82:F86 D87:E132 D135:E135">
      <formula1>1</formula1>
      <formula2>0</formula2>
    </dataValidation>
    <dataValidation type="textLength" operator="greaterThan" sqref="G22:G79 G82:G86 F87:F132 F135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28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8"/>
  <sheetViews>
    <sheetView topLeftCell="B2" zoomScale="50" zoomScaleNormal="50" zoomScalePageLayoutView="75" workbookViewId="0">
      <selection activeCell="Q13" sqref="Q13"/>
    </sheetView>
  </sheetViews>
  <sheetFormatPr defaultColWidth="8.85546875" defaultRowHeight="18.75"/>
  <cols>
    <col min="1" max="1" width="10.7109375" style="1" bestFit="1" customWidth="1"/>
    <col min="2" max="2" width="16" style="2" customWidth="1"/>
    <col min="3" max="3" width="24.140625" style="2" customWidth="1"/>
    <col min="4" max="4" width="29.710937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36.42578125" style="2" bestFit="1" customWidth="1"/>
    <col min="11" max="11" width="25.7109375" style="2" bestFit="1" customWidth="1"/>
    <col min="12" max="12" width="31.85546875" style="2" bestFit="1" customWidth="1"/>
    <col min="13" max="13" width="25.140625" style="2" bestFit="1" customWidth="1"/>
    <col min="14" max="15" width="36.42578125" style="2" bestFit="1" customWidth="1"/>
    <col min="16" max="16" width="20" style="2" customWidth="1"/>
    <col min="17" max="17" width="20.42578125" style="2" customWidth="1"/>
    <col min="18" max="18" width="16.140625" style="3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 t="s">
        <v>62</v>
      </c>
      <c r="L1" s="6" t="s">
        <v>3</v>
      </c>
      <c r="M1" s="7">
        <f>+P1-N7</f>
        <v>0</v>
      </c>
      <c r="N1" s="8" t="s">
        <v>4</v>
      </c>
      <c r="O1" s="9"/>
      <c r="P1" s="100">
        <f>SUM(H7:M7)</f>
        <v>880</v>
      </c>
      <c r="Q1" s="96">
        <f>SUM(P11:P14)</f>
        <v>133.95999999999998</v>
      </c>
      <c r="R1" s="98">
        <f>SUM(Q11:Q14)</f>
        <v>81.580000000000013</v>
      </c>
    </row>
    <row r="2" spans="1:19" ht="35.25" customHeight="1">
      <c r="B2" s="113" t="s">
        <v>5</v>
      </c>
      <c r="C2" s="113"/>
      <c r="D2" s="113"/>
      <c r="E2" s="112" t="s">
        <v>6</v>
      </c>
      <c r="F2" s="112"/>
      <c r="G2" s="11"/>
      <c r="H2" s="11"/>
      <c r="N2" s="12" t="s">
        <v>7</v>
      </c>
      <c r="O2" s="13"/>
      <c r="P2" s="101"/>
      <c r="Q2" s="96"/>
      <c r="R2" s="98"/>
    </row>
    <row r="3" spans="1:19" ht="35.25" customHeight="1">
      <c r="B3" s="113" t="s">
        <v>9</v>
      </c>
      <c r="C3" s="113"/>
      <c r="D3" s="113"/>
      <c r="E3" s="112" t="s">
        <v>8</v>
      </c>
      <c r="F3" s="112"/>
      <c r="N3" s="12" t="s">
        <v>10</v>
      </c>
      <c r="O3" s="13"/>
      <c r="P3" s="101">
        <f>+O7</f>
        <v>796</v>
      </c>
      <c r="Q3" s="97">
        <f>SUM(P13:P14)</f>
        <v>121.19</v>
      </c>
      <c r="R3" s="99">
        <f>SUM(Q13:Q14)</f>
        <v>74.099999999999994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102"/>
      <c r="Q4" s="97"/>
      <c r="R4" s="99"/>
    </row>
    <row r="5" spans="1:19" ht="46.5" customHeight="1">
      <c r="B5" s="22" t="s">
        <v>12</v>
      </c>
      <c r="C5" s="23"/>
      <c r="D5" s="24"/>
      <c r="E5" s="25">
        <v>4</v>
      </c>
      <c r="F5" s="16"/>
      <c r="G5" s="26" t="s">
        <v>13</v>
      </c>
      <c r="H5" s="17">
        <v>1.1100000000000001</v>
      </c>
      <c r="N5" s="114" t="s">
        <v>14</v>
      </c>
      <c r="O5" s="114"/>
      <c r="P5" s="103">
        <f>P1-P2-P3</f>
        <v>84</v>
      </c>
      <c r="Q5" s="97">
        <f>Q1-Q3</f>
        <v>12.769999999999982</v>
      </c>
      <c r="R5" s="99">
        <f>R1-R3</f>
        <v>7.4800000000000182</v>
      </c>
    </row>
    <row r="6" spans="1:19" ht="43.5" customHeight="1">
      <c r="B6" s="28" t="s">
        <v>39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5" t="s">
        <v>18</v>
      </c>
      <c r="F7" s="115"/>
      <c r="G7" s="33">
        <f t="shared" ref="G7:O7" si="0">SUM(G11:G132)</f>
        <v>0</v>
      </c>
      <c r="H7" s="33">
        <f t="shared" si="0"/>
        <v>0</v>
      </c>
      <c r="I7" s="86">
        <f t="shared" si="0"/>
        <v>0</v>
      </c>
      <c r="J7" s="86">
        <f t="shared" si="0"/>
        <v>680</v>
      </c>
      <c r="K7" s="86">
        <f t="shared" si="0"/>
        <v>0</v>
      </c>
      <c r="L7" s="86">
        <f t="shared" si="0"/>
        <v>0</v>
      </c>
      <c r="M7" s="86">
        <f t="shared" si="0"/>
        <v>200</v>
      </c>
      <c r="N7" s="86">
        <f t="shared" si="0"/>
        <v>880</v>
      </c>
      <c r="O7" s="86">
        <f t="shared" si="0"/>
        <v>796</v>
      </c>
      <c r="P7" s="15"/>
    </row>
    <row r="8" spans="1:19" ht="36" customHeight="1">
      <c r="A8" s="116"/>
      <c r="B8" s="82"/>
      <c r="C8" s="117" t="s">
        <v>19</v>
      </c>
      <c r="D8" s="117" t="s">
        <v>20</v>
      </c>
      <c r="E8" s="115" t="s">
        <v>21</v>
      </c>
      <c r="F8" s="117" t="s">
        <v>22</v>
      </c>
      <c r="G8" s="110" t="s">
        <v>23</v>
      </c>
      <c r="H8" s="110" t="s">
        <v>24</v>
      </c>
      <c r="I8" s="110" t="s">
        <v>25</v>
      </c>
      <c r="J8" s="110" t="s">
        <v>26</v>
      </c>
      <c r="K8" s="110" t="s">
        <v>27</v>
      </c>
      <c r="L8" s="110" t="s">
        <v>28</v>
      </c>
      <c r="M8" s="110"/>
      <c r="N8" s="118" t="s">
        <v>4</v>
      </c>
      <c r="O8" s="119" t="s">
        <v>29</v>
      </c>
      <c r="P8" s="119" t="s">
        <v>61</v>
      </c>
      <c r="Q8" s="119" t="s">
        <v>59</v>
      </c>
    </row>
    <row r="9" spans="1:19" ht="36" customHeight="1">
      <c r="A9" s="116"/>
      <c r="B9" s="82" t="s">
        <v>30</v>
      </c>
      <c r="C9" s="117"/>
      <c r="D9" s="117"/>
      <c r="E9" s="117"/>
      <c r="F9" s="117"/>
      <c r="G9" s="110"/>
      <c r="H9" s="110"/>
      <c r="I9" s="110" t="s">
        <v>31</v>
      </c>
      <c r="J9" s="110"/>
      <c r="K9" s="110" t="s">
        <v>32</v>
      </c>
      <c r="L9" s="110" t="s">
        <v>33</v>
      </c>
      <c r="M9" s="110" t="s">
        <v>34</v>
      </c>
      <c r="N9" s="118"/>
      <c r="O9" s="119"/>
      <c r="P9" s="119"/>
      <c r="Q9" s="119"/>
    </row>
    <row r="10" spans="1:19" ht="37.5" customHeight="1">
      <c r="A10" s="116"/>
      <c r="B10" s="82"/>
      <c r="C10" s="117"/>
      <c r="D10" s="117"/>
      <c r="E10" s="117"/>
      <c r="F10" s="117"/>
      <c r="G10" s="81" t="s">
        <v>35</v>
      </c>
      <c r="H10" s="110"/>
      <c r="I10" s="110"/>
      <c r="J10" s="110"/>
      <c r="K10" s="110"/>
      <c r="L10" s="110"/>
      <c r="M10" s="110"/>
      <c r="N10" s="118"/>
      <c r="O10" s="119"/>
      <c r="P10" s="119"/>
      <c r="Q10" s="119"/>
    </row>
    <row r="11" spans="1:19" ht="57.6" customHeight="1">
      <c r="A11" s="36">
        <v>1</v>
      </c>
      <c r="B11" s="37">
        <v>41576</v>
      </c>
      <c r="C11" s="38" t="s">
        <v>54</v>
      </c>
      <c r="D11" s="39" t="s">
        <v>42</v>
      </c>
      <c r="E11" s="38"/>
      <c r="F11" s="38"/>
      <c r="G11" s="40"/>
      <c r="H11" s="41"/>
      <c r="I11" s="41"/>
      <c r="J11" s="41">
        <v>22.5</v>
      </c>
      <c r="K11" s="42"/>
      <c r="L11" s="42"/>
      <c r="M11" s="43"/>
      <c r="N11" s="44">
        <f t="shared" ref="N11:N74" si="1">SUM(H11:M11)</f>
        <v>22.5</v>
      </c>
      <c r="O11" s="73"/>
      <c r="P11" s="93">
        <v>3.42</v>
      </c>
      <c r="Q11" s="93">
        <v>2</v>
      </c>
    </row>
    <row r="12" spans="1:19" ht="57.6" customHeight="1">
      <c r="A12" s="36">
        <v>2</v>
      </c>
      <c r="B12" s="37">
        <v>41576</v>
      </c>
      <c r="C12" s="38" t="s">
        <v>54</v>
      </c>
      <c r="D12" s="39" t="s">
        <v>42</v>
      </c>
      <c r="E12" s="38"/>
      <c r="F12" s="38"/>
      <c r="G12" s="40"/>
      <c r="H12" s="41"/>
      <c r="I12" s="41"/>
      <c r="J12" s="41">
        <v>61.5</v>
      </c>
      <c r="K12" s="42"/>
      <c r="L12" s="42"/>
      <c r="M12" s="43"/>
      <c r="N12" s="44">
        <f t="shared" si="1"/>
        <v>61.5</v>
      </c>
      <c r="O12" s="73"/>
      <c r="P12" s="93">
        <v>9.35</v>
      </c>
      <c r="Q12" s="93">
        <v>5.48</v>
      </c>
    </row>
    <row r="13" spans="1:19" ht="57.6" customHeight="1">
      <c r="A13" s="36">
        <v>3</v>
      </c>
      <c r="B13" s="37">
        <v>41577</v>
      </c>
      <c r="C13" s="38" t="s">
        <v>54</v>
      </c>
      <c r="D13" s="39" t="s">
        <v>56</v>
      </c>
      <c r="E13" s="38"/>
      <c r="F13" s="38"/>
      <c r="G13" s="49"/>
      <c r="H13" s="41"/>
      <c r="I13" s="41"/>
      <c r="J13" s="41">
        <v>596</v>
      </c>
      <c r="K13" s="42"/>
      <c r="L13" s="42"/>
      <c r="M13" s="43"/>
      <c r="N13" s="44">
        <f t="shared" si="1"/>
        <v>596</v>
      </c>
      <c r="O13" s="74">
        <v>596</v>
      </c>
      <c r="P13" s="94">
        <v>90.74</v>
      </c>
      <c r="Q13" s="94">
        <v>55.2</v>
      </c>
    </row>
    <row r="14" spans="1:19" ht="57.6" customHeight="1">
      <c r="A14" s="36">
        <v>4</v>
      </c>
      <c r="B14" s="37">
        <v>41577</v>
      </c>
      <c r="C14" s="38" t="s">
        <v>54</v>
      </c>
      <c r="D14" s="39" t="s">
        <v>51</v>
      </c>
      <c r="E14" s="38"/>
      <c r="F14" s="38"/>
      <c r="G14" s="49"/>
      <c r="H14" s="41"/>
      <c r="I14" s="41"/>
      <c r="J14" s="41"/>
      <c r="K14" s="42"/>
      <c r="L14" s="42"/>
      <c r="M14" s="43">
        <v>200</v>
      </c>
      <c r="N14" s="44">
        <f t="shared" si="1"/>
        <v>200</v>
      </c>
      <c r="O14" s="48">
        <v>200</v>
      </c>
      <c r="P14" s="89">
        <v>30.45</v>
      </c>
      <c r="Q14" s="89">
        <v>18.899999999999999</v>
      </c>
    </row>
    <row r="15" spans="1:19" ht="36" customHeight="1">
      <c r="A15" s="36">
        <v>5</v>
      </c>
      <c r="B15" s="37"/>
      <c r="C15" s="38"/>
      <c r="D15" s="39"/>
      <c r="E15" s="38"/>
      <c r="F15" s="38"/>
      <c r="G15" s="49"/>
      <c r="H15" s="41"/>
      <c r="I15" s="41"/>
      <c r="J15" s="42"/>
      <c r="K15" s="42"/>
      <c r="L15" s="42"/>
      <c r="M15" s="43"/>
      <c r="N15" s="44">
        <f t="shared" si="1"/>
        <v>0</v>
      </c>
      <c r="O15" s="48"/>
      <c r="P15" s="89"/>
      <c r="Q15" s="89"/>
    </row>
    <row r="16" spans="1:19" ht="36" customHeight="1">
      <c r="A16" s="36">
        <v>6</v>
      </c>
      <c r="B16" s="37"/>
      <c r="C16" s="38"/>
      <c r="D16" s="39"/>
      <c r="E16" s="38"/>
      <c r="F16" s="38"/>
      <c r="G16" s="49"/>
      <c r="H16" s="41"/>
      <c r="I16" s="41"/>
      <c r="J16" s="42"/>
      <c r="K16" s="42"/>
      <c r="L16" s="42"/>
      <c r="M16" s="43"/>
      <c r="N16" s="44">
        <f t="shared" si="1"/>
        <v>0</v>
      </c>
      <c r="O16" s="74"/>
      <c r="P16" s="94"/>
      <c r="Q16" s="94"/>
    </row>
    <row r="17" spans="1:17" ht="36" customHeight="1">
      <c r="A17" s="36">
        <v>7</v>
      </c>
      <c r="B17" s="37"/>
      <c r="C17" s="38"/>
      <c r="D17" s="39"/>
      <c r="E17" s="38"/>
      <c r="F17" s="38"/>
      <c r="G17" s="49"/>
      <c r="H17" s="41"/>
      <c r="I17" s="41"/>
      <c r="J17" s="42"/>
      <c r="K17" s="42"/>
      <c r="L17" s="42"/>
      <c r="M17" s="43"/>
      <c r="N17" s="44">
        <f t="shared" si="1"/>
        <v>0</v>
      </c>
      <c r="O17" s="48"/>
      <c r="P17" s="89"/>
      <c r="Q17" s="89"/>
    </row>
    <row r="18" spans="1:17" ht="36" customHeight="1">
      <c r="A18" s="36">
        <v>8</v>
      </c>
      <c r="B18" s="37"/>
      <c r="C18" s="38"/>
      <c r="D18" s="39"/>
      <c r="E18" s="38"/>
      <c r="F18" s="38"/>
      <c r="G18" s="49"/>
      <c r="H18" s="41"/>
      <c r="I18" s="41"/>
      <c r="J18" s="41"/>
      <c r="K18" s="42"/>
      <c r="L18" s="42"/>
      <c r="M18" s="43"/>
      <c r="N18" s="44">
        <f t="shared" si="1"/>
        <v>0</v>
      </c>
      <c r="O18" s="48"/>
      <c r="P18" s="89"/>
      <c r="Q18" s="89"/>
    </row>
    <row r="19" spans="1:17" ht="36" customHeight="1">
      <c r="A19" s="36">
        <v>9</v>
      </c>
      <c r="B19" s="52"/>
      <c r="C19" s="38"/>
      <c r="D19" s="39"/>
      <c r="E19" s="38"/>
      <c r="F19" s="38"/>
      <c r="G19" s="49"/>
      <c r="H19" s="41"/>
      <c r="I19" s="41"/>
      <c r="J19" s="41"/>
      <c r="K19" s="42"/>
      <c r="L19" s="42"/>
      <c r="M19" s="43"/>
      <c r="N19" s="44">
        <f t="shared" si="1"/>
        <v>0</v>
      </c>
      <c r="O19" s="74"/>
      <c r="P19" s="94"/>
      <c r="Q19" s="94"/>
    </row>
    <row r="20" spans="1:17" ht="36" customHeight="1">
      <c r="A20" s="36">
        <v>10</v>
      </c>
      <c r="B20" s="52"/>
      <c r="C20" s="38"/>
      <c r="D20" s="39"/>
      <c r="E20" s="38"/>
      <c r="F20" s="38"/>
      <c r="G20" s="49"/>
      <c r="H20" s="41"/>
      <c r="I20" s="41"/>
      <c r="J20" s="41"/>
      <c r="K20" s="42"/>
      <c r="L20" s="42"/>
      <c r="M20" s="43"/>
      <c r="N20" s="44">
        <f t="shared" si="1"/>
        <v>0</v>
      </c>
      <c r="O20" s="48"/>
      <c r="P20" s="89"/>
      <c r="Q20" s="89"/>
    </row>
    <row r="21" spans="1:17" ht="36" customHeight="1">
      <c r="A21" s="36">
        <v>11</v>
      </c>
      <c r="B21" s="52"/>
      <c r="C21" s="38"/>
      <c r="D21" s="39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74"/>
      <c r="P21" s="94"/>
      <c r="Q21" s="94"/>
    </row>
    <row r="22" spans="1:17" ht="36" customHeight="1">
      <c r="A22" s="36">
        <v>12</v>
      </c>
      <c r="B22" s="52"/>
      <c r="C22" s="38"/>
      <c r="D22" s="50"/>
      <c r="E22" s="38"/>
      <c r="F22" s="38"/>
      <c r="G22" s="51"/>
      <c r="H22" s="41"/>
      <c r="I22" s="41"/>
      <c r="J22" s="41"/>
      <c r="K22" s="42"/>
      <c r="L22" s="42"/>
      <c r="M22" s="42"/>
      <c r="N22" s="44">
        <f t="shared" si="1"/>
        <v>0</v>
      </c>
      <c r="O22" s="74"/>
      <c r="P22" s="94"/>
      <c r="Q22" s="94"/>
    </row>
    <row r="23" spans="1:17" ht="36" customHeight="1">
      <c r="A23" s="36">
        <v>13</v>
      </c>
      <c r="B23" s="52"/>
      <c r="C23" s="39"/>
      <c r="D23" s="50"/>
      <c r="E23" s="38"/>
      <c r="F23" s="38"/>
      <c r="G23" s="51"/>
      <c r="H23" s="41"/>
      <c r="I23" s="41"/>
      <c r="J23" s="41"/>
      <c r="K23" s="42"/>
      <c r="L23" s="42"/>
      <c r="M23" s="42"/>
      <c r="N23" s="44">
        <f t="shared" si="1"/>
        <v>0</v>
      </c>
      <c r="O23" s="74"/>
      <c r="P23" s="94"/>
      <c r="Q23" s="94"/>
    </row>
    <row r="24" spans="1:17" ht="36" customHeight="1">
      <c r="A24" s="36">
        <v>14</v>
      </c>
      <c r="B24" s="52"/>
      <c r="C24" s="39"/>
      <c r="D24" s="50"/>
      <c r="E24" s="38"/>
      <c r="F24" s="38"/>
      <c r="G24" s="51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89"/>
      <c r="Q24" s="89"/>
    </row>
    <row r="25" spans="1:17" ht="36" customHeight="1">
      <c r="A25" s="36">
        <v>15</v>
      </c>
      <c r="B25" s="52"/>
      <c r="C25" s="38"/>
      <c r="D25" s="53"/>
      <c r="E25" s="38"/>
      <c r="F25" s="38"/>
      <c r="G25" s="51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89"/>
      <c r="Q25" s="89"/>
    </row>
    <row r="26" spans="1:17" ht="36" customHeight="1">
      <c r="A26" s="36">
        <v>16</v>
      </c>
      <c r="B26" s="52"/>
      <c r="C26" s="38"/>
      <c r="D26" s="53"/>
      <c r="E26" s="38"/>
      <c r="F26" s="38"/>
      <c r="G26" s="51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89"/>
      <c r="Q26" s="89"/>
    </row>
    <row r="27" spans="1:17" ht="36" customHeight="1">
      <c r="A27" s="36">
        <v>17</v>
      </c>
      <c r="B27" s="52"/>
      <c r="C27" s="38"/>
      <c r="D27" s="50"/>
      <c r="E27" s="38"/>
      <c r="F27" s="38"/>
      <c r="G27" s="51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89"/>
      <c r="Q27" s="89"/>
    </row>
    <row r="28" spans="1:17" ht="36" customHeight="1">
      <c r="A28" s="36">
        <v>18</v>
      </c>
      <c r="B28" s="52"/>
      <c r="C28" s="38"/>
      <c r="D28" s="39"/>
      <c r="E28" s="38"/>
      <c r="F28" s="38"/>
      <c r="G28" s="51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89"/>
      <c r="Q28" s="89"/>
    </row>
    <row r="29" spans="1:17" ht="36" customHeight="1">
      <c r="A29" s="36">
        <v>19</v>
      </c>
      <c r="B29" s="52"/>
      <c r="C29" s="38"/>
      <c r="D29" s="53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89"/>
      <c r="Q29" s="89"/>
    </row>
    <row r="30" spans="1:17" ht="36" customHeight="1">
      <c r="A30" s="36">
        <v>20</v>
      </c>
      <c r="B30" s="54"/>
      <c r="C30" s="38"/>
      <c r="D30" s="50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89"/>
      <c r="Q30" s="89"/>
    </row>
    <row r="31" spans="1:17" ht="30" hidden="1" customHeight="1">
      <c r="A31" s="47">
        <v>18</v>
      </c>
      <c r="B31" s="54"/>
      <c r="C31" s="38"/>
      <c r="D31" s="53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89"/>
      <c r="Q31" s="89"/>
    </row>
    <row r="32" spans="1:17" ht="30" hidden="1" customHeight="1">
      <c r="A32" s="47">
        <v>19</v>
      </c>
      <c r="B32" s="54"/>
      <c r="C32" s="38"/>
      <c r="D32" s="53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89"/>
      <c r="Q32" s="89"/>
    </row>
    <row r="33" spans="1:17" ht="30" hidden="1" customHeight="1">
      <c r="A33" s="47">
        <v>20</v>
      </c>
      <c r="B33" s="54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89"/>
      <c r="Q33" s="89"/>
    </row>
    <row r="34" spans="1:17" ht="30" hidden="1" customHeight="1">
      <c r="A34" s="47">
        <v>21</v>
      </c>
      <c r="B34" s="54"/>
      <c r="C34" s="38"/>
      <c r="D34" s="53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89"/>
      <c r="Q34" s="89"/>
    </row>
    <row r="35" spans="1:17" ht="30" hidden="1" customHeight="1">
      <c r="A35" s="47">
        <v>22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89"/>
      <c r="Q35" s="89"/>
    </row>
    <row r="36" spans="1:17" ht="30" hidden="1" customHeight="1">
      <c r="A36" s="47">
        <v>23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89"/>
      <c r="Q36" s="89"/>
    </row>
    <row r="37" spans="1:17" ht="30" hidden="1" customHeight="1">
      <c r="A37" s="47">
        <v>24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89"/>
      <c r="Q37" s="89"/>
    </row>
    <row r="38" spans="1:17" ht="46.5" hidden="1" customHeight="1">
      <c r="A38" s="47">
        <v>25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89"/>
      <c r="Q38" s="89"/>
    </row>
    <row r="39" spans="1:17" ht="30" hidden="1" customHeight="1">
      <c r="A39" s="47">
        <v>26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89"/>
      <c r="Q39" s="89"/>
    </row>
    <row r="40" spans="1:17" ht="30" hidden="1" customHeight="1">
      <c r="A40" s="47">
        <v>27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89"/>
      <c r="Q40" s="89"/>
    </row>
    <row r="41" spans="1:17" ht="30" hidden="1" customHeight="1">
      <c r="A41" s="47">
        <v>28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89"/>
      <c r="Q41" s="89"/>
    </row>
    <row r="42" spans="1:17" ht="30" hidden="1" customHeight="1">
      <c r="A42" s="47">
        <v>29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89"/>
      <c r="Q42" s="89"/>
    </row>
    <row r="43" spans="1:17" ht="30" hidden="1" customHeight="1">
      <c r="A43" s="47">
        <v>30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89"/>
      <c r="Q43" s="89"/>
    </row>
    <row r="44" spans="1:17" ht="30" hidden="1" customHeight="1">
      <c r="A44" s="47">
        <v>31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89"/>
      <c r="Q44" s="89"/>
    </row>
    <row r="45" spans="1:17" ht="30" hidden="1" customHeight="1">
      <c r="A45" s="47">
        <v>32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89"/>
      <c r="Q45" s="89"/>
    </row>
    <row r="46" spans="1:17" ht="30" hidden="1" customHeight="1">
      <c r="A46" s="47">
        <v>33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89"/>
      <c r="Q46" s="89"/>
    </row>
    <row r="47" spans="1:17" ht="30" hidden="1" customHeight="1">
      <c r="A47" s="47">
        <v>34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89"/>
      <c r="Q47" s="89"/>
    </row>
    <row r="48" spans="1:17" ht="30" hidden="1" customHeight="1">
      <c r="A48" s="47">
        <v>35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89"/>
      <c r="Q48" s="89"/>
    </row>
    <row r="49" spans="1:17" ht="30" hidden="1" customHeight="1">
      <c r="A49" s="47">
        <v>36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89"/>
      <c r="Q49" s="89"/>
    </row>
    <row r="50" spans="1:17" ht="30" hidden="1" customHeight="1">
      <c r="A50" s="47">
        <v>37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89"/>
      <c r="Q50" s="89"/>
    </row>
    <row r="51" spans="1:17" ht="30" hidden="1" customHeight="1">
      <c r="A51" s="47">
        <v>38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89"/>
      <c r="Q51" s="89"/>
    </row>
    <row r="52" spans="1:17" ht="30" hidden="1" customHeight="1">
      <c r="A52" s="47">
        <v>39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89"/>
      <c r="Q52" s="89"/>
    </row>
    <row r="53" spans="1:17" ht="30" hidden="1" customHeight="1">
      <c r="A53" s="47">
        <v>40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89"/>
      <c r="Q53" s="89"/>
    </row>
    <row r="54" spans="1:17" ht="30" hidden="1" customHeight="1">
      <c r="A54" s="47">
        <v>41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89"/>
      <c r="Q54" s="89"/>
    </row>
    <row r="55" spans="1:17" ht="30" hidden="1" customHeight="1">
      <c r="A55" s="47">
        <v>42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89"/>
      <c r="Q55" s="89"/>
    </row>
    <row r="56" spans="1:17" ht="30" hidden="1" customHeight="1">
      <c r="A56" s="47">
        <v>43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89"/>
      <c r="Q56" s="89"/>
    </row>
    <row r="57" spans="1:17" ht="30" hidden="1" customHeight="1">
      <c r="A57" s="47">
        <v>44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89"/>
      <c r="Q57" s="89"/>
    </row>
    <row r="58" spans="1:17" ht="30" hidden="1" customHeight="1">
      <c r="A58" s="47">
        <v>45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89"/>
      <c r="Q58" s="89"/>
    </row>
    <row r="59" spans="1:17" ht="30" hidden="1" customHeight="1">
      <c r="A59" s="47">
        <v>46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89"/>
      <c r="Q59" s="89"/>
    </row>
    <row r="60" spans="1:17" ht="30" hidden="1" customHeight="1">
      <c r="A60" s="47">
        <v>47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89"/>
      <c r="Q60" s="89"/>
    </row>
    <row r="61" spans="1:17" ht="30" hidden="1" customHeight="1">
      <c r="A61" s="47">
        <v>48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89"/>
      <c r="Q61" s="89"/>
    </row>
    <row r="62" spans="1:17" ht="30" hidden="1" customHeight="1">
      <c r="A62" s="47">
        <v>49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89"/>
      <c r="Q62" s="89"/>
    </row>
    <row r="63" spans="1:17" ht="30" hidden="1" customHeight="1">
      <c r="A63" s="47">
        <v>50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89"/>
      <c r="Q63" s="89"/>
    </row>
    <row r="64" spans="1:17" ht="30" hidden="1" customHeight="1">
      <c r="A64" s="47">
        <v>51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89"/>
      <c r="Q64" s="89"/>
    </row>
    <row r="65" spans="1:17" ht="30" hidden="1" customHeight="1">
      <c r="A65" s="47">
        <v>52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89"/>
      <c r="Q65" s="89"/>
    </row>
    <row r="66" spans="1:17" ht="30" hidden="1" customHeight="1">
      <c r="A66" s="47">
        <v>53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89"/>
      <c r="Q66" s="89"/>
    </row>
    <row r="67" spans="1:17" ht="30" hidden="1" customHeight="1">
      <c r="A67" s="47">
        <v>54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89"/>
      <c r="Q67" s="89"/>
    </row>
    <row r="68" spans="1:17" ht="30" hidden="1" customHeight="1">
      <c r="A68" s="47">
        <v>55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89"/>
      <c r="Q68" s="89"/>
    </row>
    <row r="69" spans="1:17" ht="30" hidden="1" customHeight="1">
      <c r="A69" s="47">
        <v>56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89"/>
      <c r="Q69" s="89"/>
    </row>
    <row r="70" spans="1:17" ht="30" hidden="1" customHeight="1">
      <c r="A70" s="47">
        <v>57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89"/>
      <c r="Q70" s="89"/>
    </row>
    <row r="71" spans="1:17" ht="30" hidden="1" customHeight="1">
      <c r="A71" s="47">
        <v>58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89"/>
      <c r="Q71" s="89"/>
    </row>
    <row r="72" spans="1:17" ht="30" hidden="1" customHeight="1">
      <c r="A72" s="47">
        <v>59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89"/>
      <c r="Q72" s="89"/>
    </row>
    <row r="73" spans="1:17" ht="30" hidden="1" customHeight="1">
      <c r="A73" s="47">
        <v>60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89"/>
      <c r="Q73" s="89"/>
    </row>
    <row r="74" spans="1:17" ht="30" hidden="1" customHeight="1">
      <c r="A74" s="47">
        <v>61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89"/>
      <c r="Q74" s="89"/>
    </row>
    <row r="75" spans="1:17" ht="30" hidden="1" customHeight="1">
      <c r="A75" s="47">
        <v>62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ref="N75:N132" si="2">SUM(H75:M75)</f>
        <v>0</v>
      </c>
      <c r="O75" s="48"/>
      <c r="P75" s="89"/>
      <c r="Q75" s="89"/>
    </row>
    <row r="76" spans="1:17" ht="30" hidden="1" customHeight="1">
      <c r="A76" s="47">
        <v>63</v>
      </c>
      <c r="B76" s="54"/>
      <c r="C76" s="38"/>
      <c r="D76" s="53"/>
      <c r="E76" s="38"/>
      <c r="F76" s="38"/>
      <c r="G76" s="51"/>
      <c r="H76" s="41"/>
      <c r="I76" s="41"/>
      <c r="J76" s="41"/>
      <c r="K76" s="42"/>
      <c r="L76" s="42"/>
      <c r="M76" s="42"/>
      <c r="N76" s="44">
        <f t="shared" si="2"/>
        <v>0</v>
      </c>
      <c r="O76" s="48"/>
      <c r="P76" s="89"/>
      <c r="Q76" s="89"/>
    </row>
    <row r="77" spans="1:17" ht="30" hidden="1" customHeight="1">
      <c r="A77" s="47">
        <v>64</v>
      </c>
      <c r="B77" s="54"/>
      <c r="C77" s="38"/>
      <c r="D77" s="53"/>
      <c r="E77" s="38"/>
      <c r="F77" s="38"/>
      <c r="G77" s="51"/>
      <c r="H77" s="41"/>
      <c r="I77" s="41"/>
      <c r="J77" s="41"/>
      <c r="K77" s="42"/>
      <c r="L77" s="42"/>
      <c r="M77" s="42"/>
      <c r="N77" s="44">
        <f t="shared" si="2"/>
        <v>0</v>
      </c>
      <c r="O77" s="48"/>
      <c r="P77" s="89"/>
      <c r="Q77" s="89"/>
    </row>
    <row r="78" spans="1:17" ht="30" hidden="1" customHeight="1">
      <c r="A78" s="47">
        <v>65</v>
      </c>
      <c r="B78" s="54"/>
      <c r="C78" s="38"/>
      <c r="D78" s="53"/>
      <c r="E78" s="38"/>
      <c r="F78" s="38"/>
      <c r="G78" s="51"/>
      <c r="H78" s="41"/>
      <c r="I78" s="41"/>
      <c r="J78" s="41"/>
      <c r="K78" s="42"/>
      <c r="L78" s="42"/>
      <c r="M78" s="42"/>
      <c r="N78" s="44">
        <f t="shared" si="2"/>
        <v>0</v>
      </c>
      <c r="O78" s="48"/>
      <c r="P78" s="89"/>
      <c r="Q78" s="89"/>
    </row>
    <row r="79" spans="1:17" ht="30" hidden="1" customHeight="1">
      <c r="A79" s="47">
        <v>66</v>
      </c>
      <c r="B79" s="54"/>
      <c r="C79" s="38"/>
      <c r="D79" s="53"/>
      <c r="E79" s="38"/>
      <c r="F79" s="38"/>
      <c r="G79" s="51"/>
      <c r="H79" s="41"/>
      <c r="I79" s="41"/>
      <c r="J79" s="41"/>
      <c r="K79" s="42"/>
      <c r="L79" s="42"/>
      <c r="M79" s="42"/>
      <c r="N79" s="44">
        <f t="shared" si="2"/>
        <v>0</v>
      </c>
      <c r="O79" s="48"/>
      <c r="P79" s="89"/>
      <c r="Q79" s="89"/>
    </row>
    <row r="80" spans="1:17" ht="30" hidden="1" customHeight="1">
      <c r="A80" s="47">
        <v>67</v>
      </c>
      <c r="B80" s="54"/>
      <c r="C80" s="38"/>
      <c r="D80" s="53"/>
      <c r="E80" s="38"/>
      <c r="F80" s="38"/>
      <c r="G80" s="53"/>
      <c r="H80" s="41"/>
      <c r="I80" s="41"/>
      <c r="J80" s="41"/>
      <c r="K80" s="42"/>
      <c r="L80" s="42"/>
      <c r="M80" s="42"/>
      <c r="N80" s="44">
        <f t="shared" si="2"/>
        <v>0</v>
      </c>
      <c r="O80" s="48"/>
      <c r="P80" s="89"/>
      <c r="Q80" s="89"/>
    </row>
    <row r="81" spans="1:17" ht="30" hidden="1" customHeight="1">
      <c r="A81" s="47">
        <v>68</v>
      </c>
      <c r="B81" s="54"/>
      <c r="C81" s="38"/>
      <c r="D81" s="53"/>
      <c r="E81" s="38"/>
      <c r="F81" s="38"/>
      <c r="G81" s="53"/>
      <c r="H81" s="41"/>
      <c r="I81" s="41"/>
      <c r="J81" s="41"/>
      <c r="K81" s="42"/>
      <c r="L81" s="42"/>
      <c r="M81" s="42"/>
      <c r="N81" s="44">
        <f t="shared" si="2"/>
        <v>0</v>
      </c>
      <c r="O81" s="48"/>
      <c r="P81" s="89"/>
      <c r="Q81" s="89"/>
    </row>
    <row r="82" spans="1:17" ht="30" hidden="1" customHeight="1">
      <c r="A82" s="47">
        <v>69</v>
      </c>
      <c r="B82" s="55"/>
      <c r="C82" s="38"/>
      <c r="D82" s="53"/>
      <c r="E82" s="53"/>
      <c r="F82" s="53"/>
      <c r="G82" s="40"/>
      <c r="H82" s="56"/>
      <c r="I82" s="56"/>
      <c r="J82" s="56"/>
      <c r="K82" s="43"/>
      <c r="L82" s="42"/>
      <c r="M82" s="42"/>
      <c r="N82" s="44">
        <f t="shared" si="2"/>
        <v>0</v>
      </c>
      <c r="O82" s="48"/>
      <c r="P82" s="89"/>
      <c r="Q82" s="89"/>
    </row>
    <row r="83" spans="1:17" ht="30" hidden="1" customHeight="1">
      <c r="A83" s="47">
        <v>70</v>
      </c>
      <c r="B83" s="55"/>
      <c r="C83" s="38"/>
      <c r="D83" s="53"/>
      <c r="E83" s="53"/>
      <c r="F83" s="53"/>
      <c r="G83" s="40"/>
      <c r="H83" s="56"/>
      <c r="I83" s="56"/>
      <c r="J83" s="56"/>
      <c r="K83" s="43"/>
      <c r="L83" s="42"/>
      <c r="M83" s="43"/>
      <c r="N83" s="44">
        <f t="shared" si="2"/>
        <v>0</v>
      </c>
      <c r="O83" s="48"/>
      <c r="P83" s="89"/>
      <c r="Q83" s="89"/>
    </row>
    <row r="84" spans="1:17" ht="30" hidden="1" customHeight="1">
      <c r="A84" s="47">
        <v>71</v>
      </c>
      <c r="B84" s="55"/>
      <c r="C84" s="38"/>
      <c r="D84" s="53"/>
      <c r="E84" s="53"/>
      <c r="F84" s="53"/>
      <c r="G84" s="40"/>
      <c r="H84" s="56"/>
      <c r="I84" s="56"/>
      <c r="J84" s="56"/>
      <c r="K84" s="43"/>
      <c r="L84" s="42"/>
      <c r="M84" s="43"/>
      <c r="N84" s="44">
        <f t="shared" si="2"/>
        <v>0</v>
      </c>
      <c r="O84" s="48"/>
      <c r="P84" s="89"/>
      <c r="Q84" s="89"/>
    </row>
    <row r="85" spans="1:17" ht="30" hidden="1" customHeight="1">
      <c r="A85" s="47">
        <v>72</v>
      </c>
      <c r="B85" s="55"/>
      <c r="C85" s="38"/>
      <c r="D85" s="53"/>
      <c r="E85" s="53"/>
      <c r="F85" s="53"/>
      <c r="G85" s="40"/>
      <c r="H85" s="56"/>
      <c r="I85" s="56"/>
      <c r="J85" s="56"/>
      <c r="K85" s="43"/>
      <c r="L85" s="42"/>
      <c r="M85" s="43"/>
      <c r="N85" s="44">
        <f t="shared" si="2"/>
        <v>0</v>
      </c>
      <c r="O85" s="48"/>
      <c r="P85" s="89"/>
      <c r="Q85" s="89"/>
    </row>
    <row r="86" spans="1:17" ht="30" hidden="1" customHeight="1">
      <c r="A86" s="47">
        <v>73</v>
      </c>
      <c r="B86" s="55"/>
      <c r="C86" s="38"/>
      <c r="D86" s="53"/>
      <c r="E86" s="53"/>
      <c r="F86" s="53"/>
      <c r="G86" s="40"/>
      <c r="H86" s="56"/>
      <c r="I86" s="56"/>
      <c r="J86" s="56"/>
      <c r="K86" s="43"/>
      <c r="L86" s="42"/>
      <c r="M86" s="43"/>
      <c r="N86" s="44">
        <f t="shared" si="2"/>
        <v>0</v>
      </c>
      <c r="O86" s="48"/>
      <c r="P86" s="89"/>
      <c r="Q86" s="89"/>
    </row>
    <row r="87" spans="1:17" ht="30" hidden="1" customHeight="1">
      <c r="A87" s="47">
        <v>26</v>
      </c>
      <c r="B87" s="55"/>
      <c r="C87" s="53"/>
      <c r="D87" s="51"/>
      <c r="E87" s="51"/>
      <c r="F87" s="40"/>
      <c r="G87" s="57"/>
      <c r="H87" s="43"/>
      <c r="I87" s="43"/>
      <c r="J87" s="43"/>
      <c r="K87" s="43"/>
      <c r="L87" s="43"/>
      <c r="M87" s="43"/>
      <c r="N87" s="44">
        <f t="shared" si="2"/>
        <v>0</v>
      </c>
      <c r="O87" s="48"/>
      <c r="P87" s="89"/>
      <c r="Q87" s="89"/>
    </row>
    <row r="88" spans="1:17" ht="30" hidden="1" customHeight="1">
      <c r="A88" s="47">
        <v>27</v>
      </c>
      <c r="B88" s="55"/>
      <c r="C88" s="53"/>
      <c r="D88" s="51"/>
      <c r="E88" s="51"/>
      <c r="F88" s="40"/>
      <c r="G88" s="57"/>
      <c r="H88" s="43"/>
      <c r="I88" s="43"/>
      <c r="J88" s="43"/>
      <c r="K88" s="43"/>
      <c r="L88" s="43"/>
      <c r="M88" s="43"/>
      <c r="N88" s="44">
        <f t="shared" si="2"/>
        <v>0</v>
      </c>
      <c r="O88" s="48"/>
      <c r="P88" s="89"/>
      <c r="Q88" s="89"/>
    </row>
    <row r="89" spans="1:17" ht="30" hidden="1" customHeight="1">
      <c r="A89" s="47">
        <v>28</v>
      </c>
      <c r="B89" s="55"/>
      <c r="C89" s="53"/>
      <c r="D89" s="51"/>
      <c r="E89" s="51"/>
      <c r="F89" s="40"/>
      <c r="G89" s="57"/>
      <c r="H89" s="43"/>
      <c r="I89" s="43"/>
      <c r="J89" s="43"/>
      <c r="K89" s="43"/>
      <c r="L89" s="43"/>
      <c r="M89" s="43"/>
      <c r="N89" s="44">
        <f t="shared" si="2"/>
        <v>0</v>
      </c>
      <c r="O89" s="48"/>
      <c r="P89" s="89"/>
      <c r="Q89" s="89"/>
    </row>
    <row r="90" spans="1:17" ht="30" hidden="1" customHeight="1">
      <c r="A90" s="47">
        <v>29</v>
      </c>
      <c r="B90" s="55"/>
      <c r="C90" s="53"/>
      <c r="D90" s="51"/>
      <c r="E90" s="51"/>
      <c r="F90" s="40"/>
      <c r="G90" s="57"/>
      <c r="H90" s="43"/>
      <c r="I90" s="43"/>
      <c r="J90" s="43"/>
      <c r="K90" s="43"/>
      <c r="L90" s="43"/>
      <c r="M90" s="43"/>
      <c r="N90" s="44">
        <f t="shared" si="2"/>
        <v>0</v>
      </c>
      <c r="O90" s="48"/>
      <c r="P90" s="89"/>
      <c r="Q90" s="89"/>
    </row>
    <row r="91" spans="1:17" ht="30" hidden="1" customHeight="1">
      <c r="A91" s="47">
        <v>30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2"/>
        <v>0</v>
      </c>
      <c r="O91" s="48"/>
      <c r="P91" s="89"/>
      <c r="Q91" s="89"/>
    </row>
    <row r="92" spans="1:17" ht="30" hidden="1" customHeight="1">
      <c r="A92" s="47">
        <v>31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2"/>
        <v>0</v>
      </c>
      <c r="O92" s="48"/>
      <c r="P92" s="89"/>
      <c r="Q92" s="89"/>
    </row>
    <row r="93" spans="1:17" ht="30" hidden="1" customHeight="1">
      <c r="A93" s="47">
        <v>32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2"/>
        <v>0</v>
      </c>
      <c r="O93" s="48"/>
      <c r="P93" s="89"/>
      <c r="Q93" s="89"/>
    </row>
    <row r="94" spans="1:17" ht="30" hidden="1" customHeight="1">
      <c r="A94" s="47">
        <v>33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2"/>
        <v>0</v>
      </c>
      <c r="O94" s="48"/>
      <c r="P94" s="89"/>
      <c r="Q94" s="89"/>
    </row>
    <row r="95" spans="1:17" ht="30" hidden="1" customHeight="1">
      <c r="A95" s="47">
        <v>34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2"/>
        <v>0</v>
      </c>
      <c r="O95" s="48"/>
      <c r="P95" s="89"/>
      <c r="Q95" s="89"/>
    </row>
    <row r="96" spans="1:17" ht="30" hidden="1" customHeight="1">
      <c r="A96" s="47">
        <v>35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2"/>
        <v>0</v>
      </c>
      <c r="O96" s="48"/>
      <c r="P96" s="89"/>
      <c r="Q96" s="89"/>
    </row>
    <row r="97" spans="1:17" ht="30" hidden="1" customHeight="1">
      <c r="A97" s="47">
        <v>36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2"/>
        <v>0</v>
      </c>
      <c r="O97" s="48"/>
      <c r="P97" s="89"/>
      <c r="Q97" s="89"/>
    </row>
    <row r="98" spans="1:17" ht="30" hidden="1" customHeight="1">
      <c r="A98" s="47">
        <v>37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2"/>
        <v>0</v>
      </c>
      <c r="O98" s="48"/>
      <c r="P98" s="89"/>
      <c r="Q98" s="89"/>
    </row>
    <row r="99" spans="1:17" ht="30" hidden="1" customHeight="1">
      <c r="A99" s="47">
        <v>38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2"/>
        <v>0</v>
      </c>
      <c r="O99" s="48"/>
      <c r="P99" s="89"/>
      <c r="Q99" s="89"/>
    </row>
    <row r="100" spans="1:17" ht="30" hidden="1" customHeight="1">
      <c r="A100" s="47">
        <v>39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si="2"/>
        <v>0</v>
      </c>
      <c r="O100" s="48"/>
      <c r="P100" s="89"/>
      <c r="Q100" s="89"/>
    </row>
    <row r="101" spans="1:17" ht="30" hidden="1" customHeight="1">
      <c r="A101" s="47">
        <v>40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2"/>
        <v>0</v>
      </c>
      <c r="O101" s="48"/>
      <c r="P101" s="89"/>
      <c r="Q101" s="89"/>
    </row>
    <row r="102" spans="1:17" ht="30" hidden="1" customHeight="1">
      <c r="A102" s="47">
        <v>41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2"/>
        <v>0</v>
      </c>
      <c r="O102" s="48"/>
      <c r="P102" s="89"/>
      <c r="Q102" s="89"/>
    </row>
    <row r="103" spans="1:17" ht="30" hidden="1" customHeight="1">
      <c r="A103" s="47">
        <v>42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2"/>
        <v>0</v>
      </c>
      <c r="O103" s="48"/>
      <c r="P103" s="89"/>
      <c r="Q103" s="89"/>
    </row>
    <row r="104" spans="1:17" ht="30" hidden="1" customHeight="1">
      <c r="A104" s="47">
        <v>43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2"/>
        <v>0</v>
      </c>
      <c r="O104" s="48"/>
      <c r="P104" s="89"/>
      <c r="Q104" s="89"/>
    </row>
    <row r="105" spans="1:17" ht="30" hidden="1" customHeight="1">
      <c r="A105" s="47">
        <v>44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2"/>
        <v>0</v>
      </c>
      <c r="O105" s="48"/>
      <c r="P105" s="89"/>
      <c r="Q105" s="89"/>
    </row>
    <row r="106" spans="1:17" ht="30" hidden="1" customHeight="1">
      <c r="A106" s="47">
        <v>45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2"/>
        <v>0</v>
      </c>
      <c r="O106" s="48"/>
      <c r="P106" s="89"/>
      <c r="Q106" s="89"/>
    </row>
    <row r="107" spans="1:17" ht="30" hidden="1" customHeight="1">
      <c r="A107" s="47">
        <v>46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2"/>
        <v>0</v>
      </c>
      <c r="O107" s="48"/>
      <c r="P107" s="89"/>
      <c r="Q107" s="89"/>
    </row>
    <row r="108" spans="1:17" ht="30" hidden="1" customHeight="1">
      <c r="A108" s="47">
        <v>47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2"/>
        <v>0</v>
      </c>
      <c r="O108" s="48"/>
      <c r="P108" s="89"/>
      <c r="Q108" s="89"/>
    </row>
    <row r="109" spans="1:17" ht="30" hidden="1" customHeight="1">
      <c r="A109" s="47">
        <v>48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2"/>
        <v>0</v>
      </c>
      <c r="O109" s="48"/>
      <c r="P109" s="89"/>
      <c r="Q109" s="89"/>
    </row>
    <row r="110" spans="1:17" ht="30" hidden="1" customHeight="1">
      <c r="A110" s="47">
        <v>49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2"/>
        <v>0</v>
      </c>
      <c r="O110" s="48"/>
      <c r="P110" s="89"/>
      <c r="Q110" s="89"/>
    </row>
    <row r="111" spans="1:17" ht="30" hidden="1" customHeight="1">
      <c r="A111" s="47">
        <v>50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2"/>
        <v>0</v>
      </c>
      <c r="O111" s="48"/>
      <c r="P111" s="89"/>
      <c r="Q111" s="89"/>
    </row>
    <row r="112" spans="1:17" ht="30" hidden="1" customHeight="1">
      <c r="A112" s="47">
        <v>51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2"/>
        <v>0</v>
      </c>
      <c r="O112" s="48"/>
      <c r="P112" s="89"/>
      <c r="Q112" s="89"/>
    </row>
    <row r="113" spans="1:17" ht="30" hidden="1" customHeight="1">
      <c r="A113" s="47">
        <v>52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2"/>
        <v>0</v>
      </c>
      <c r="O113" s="48"/>
      <c r="P113" s="89"/>
      <c r="Q113" s="89"/>
    </row>
    <row r="114" spans="1:17" ht="30" hidden="1" customHeight="1">
      <c r="A114" s="47">
        <v>53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2"/>
        <v>0</v>
      </c>
      <c r="O114" s="48"/>
      <c r="P114" s="89"/>
      <c r="Q114" s="89"/>
    </row>
    <row r="115" spans="1:17" ht="30" hidden="1" customHeight="1">
      <c r="A115" s="47">
        <v>54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2"/>
        <v>0</v>
      </c>
      <c r="O115" s="48"/>
      <c r="P115" s="89"/>
      <c r="Q115" s="89"/>
    </row>
    <row r="116" spans="1:17" ht="30" hidden="1" customHeight="1">
      <c r="A116" s="47">
        <v>55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2"/>
        <v>0</v>
      </c>
      <c r="O116" s="48"/>
      <c r="P116" s="89"/>
      <c r="Q116" s="89"/>
    </row>
    <row r="117" spans="1:17" ht="30" hidden="1" customHeight="1">
      <c r="A117" s="47">
        <v>56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2"/>
        <v>0</v>
      </c>
      <c r="O117" s="48"/>
      <c r="P117" s="89"/>
      <c r="Q117" s="89"/>
    </row>
    <row r="118" spans="1:17" ht="30" hidden="1" customHeight="1">
      <c r="A118" s="47">
        <v>57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2"/>
        <v>0</v>
      </c>
      <c r="O118" s="48"/>
      <c r="P118" s="89"/>
      <c r="Q118" s="89"/>
    </row>
    <row r="119" spans="1:17" ht="30" hidden="1" customHeight="1">
      <c r="A119" s="47">
        <v>58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2"/>
        <v>0</v>
      </c>
      <c r="O119" s="48"/>
      <c r="P119" s="89"/>
      <c r="Q119" s="89"/>
    </row>
    <row r="120" spans="1:17" ht="30" hidden="1" customHeight="1">
      <c r="A120" s="47">
        <v>59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2"/>
        <v>0</v>
      </c>
      <c r="O120" s="48"/>
      <c r="P120" s="89"/>
      <c r="Q120" s="89"/>
    </row>
    <row r="121" spans="1:17" ht="30" hidden="1" customHeight="1">
      <c r="A121" s="47">
        <v>60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2"/>
        <v>0</v>
      </c>
      <c r="O121" s="48"/>
      <c r="P121" s="89"/>
      <c r="Q121" s="89"/>
    </row>
    <row r="122" spans="1:17" ht="30" hidden="1" customHeight="1">
      <c r="A122" s="47">
        <v>61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2"/>
        <v>0</v>
      </c>
      <c r="O122" s="48"/>
      <c r="P122" s="89"/>
      <c r="Q122" s="89"/>
    </row>
    <row r="123" spans="1:17" ht="30" hidden="1" customHeight="1">
      <c r="A123" s="47">
        <v>62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2"/>
        <v>0</v>
      </c>
      <c r="O123" s="48"/>
      <c r="P123" s="89"/>
      <c r="Q123" s="89"/>
    </row>
    <row r="124" spans="1:17" ht="30" hidden="1" customHeight="1">
      <c r="A124" s="47">
        <v>63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2"/>
        <v>0</v>
      </c>
      <c r="O124" s="48"/>
      <c r="P124" s="89"/>
      <c r="Q124" s="89"/>
    </row>
    <row r="125" spans="1:17" ht="30" hidden="1" customHeight="1">
      <c r="A125" s="47">
        <v>64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2"/>
        <v>0</v>
      </c>
      <c r="O125" s="48"/>
      <c r="P125" s="89"/>
      <c r="Q125" s="89"/>
    </row>
    <row r="126" spans="1:17" ht="30" hidden="1" customHeight="1">
      <c r="A126" s="47">
        <v>65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2"/>
        <v>0</v>
      </c>
      <c r="O126" s="48"/>
      <c r="P126" s="89"/>
      <c r="Q126" s="89"/>
    </row>
    <row r="127" spans="1:17" ht="30" hidden="1" customHeight="1">
      <c r="A127" s="47">
        <v>66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2"/>
        <v>0</v>
      </c>
      <c r="O127" s="48"/>
      <c r="P127" s="89"/>
      <c r="Q127" s="89"/>
    </row>
    <row r="128" spans="1:17" ht="30" hidden="1" customHeight="1">
      <c r="A128" s="47">
        <v>67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2"/>
        <v>0</v>
      </c>
      <c r="O128" s="48"/>
      <c r="P128" s="89"/>
      <c r="Q128" s="89"/>
    </row>
    <row r="129" spans="1:17" ht="30" hidden="1" customHeight="1">
      <c r="A129" s="47">
        <v>68</v>
      </c>
      <c r="B129" s="55"/>
      <c r="C129" s="53"/>
      <c r="D129" s="51"/>
      <c r="E129" s="51"/>
      <c r="F129" s="40"/>
      <c r="G129" s="57"/>
      <c r="H129" s="43"/>
      <c r="I129" s="43"/>
      <c r="J129" s="43"/>
      <c r="K129" s="43"/>
      <c r="L129" s="43"/>
      <c r="M129" s="43"/>
      <c r="N129" s="44">
        <f t="shared" si="2"/>
        <v>0</v>
      </c>
      <c r="O129" s="48"/>
      <c r="P129" s="89"/>
      <c r="Q129" s="89"/>
    </row>
    <row r="130" spans="1:17" ht="30" hidden="1" customHeight="1">
      <c r="A130" s="47">
        <v>69</v>
      </c>
      <c r="B130" s="55"/>
      <c r="C130" s="53"/>
      <c r="D130" s="51"/>
      <c r="E130" s="51"/>
      <c r="F130" s="40"/>
      <c r="G130" s="57"/>
      <c r="H130" s="43"/>
      <c r="I130" s="43"/>
      <c r="J130" s="43"/>
      <c r="K130" s="43"/>
      <c r="L130" s="43"/>
      <c r="M130" s="43"/>
      <c r="N130" s="44">
        <f t="shared" si="2"/>
        <v>0</v>
      </c>
      <c r="O130" s="48"/>
      <c r="P130" s="89"/>
      <c r="Q130" s="89"/>
    </row>
    <row r="131" spans="1:17" ht="30" hidden="1" customHeight="1">
      <c r="A131" s="47">
        <v>70</v>
      </c>
      <c r="B131" s="55"/>
      <c r="C131" s="53"/>
      <c r="D131" s="51"/>
      <c r="E131" s="51"/>
      <c r="F131" s="40"/>
      <c r="G131" s="57"/>
      <c r="H131" s="43"/>
      <c r="I131" s="43"/>
      <c r="J131" s="43"/>
      <c r="K131" s="43"/>
      <c r="L131" s="43"/>
      <c r="M131" s="43"/>
      <c r="N131" s="44">
        <f t="shared" si="2"/>
        <v>0</v>
      </c>
      <c r="O131" s="48"/>
      <c r="P131" s="89"/>
      <c r="Q131" s="89"/>
    </row>
    <row r="132" spans="1:17" ht="30" customHeight="1">
      <c r="A132" s="36">
        <v>21</v>
      </c>
      <c r="B132" s="55"/>
      <c r="C132" s="53"/>
      <c r="D132" s="51"/>
      <c r="E132" s="51"/>
      <c r="F132" s="40"/>
      <c r="G132" s="57"/>
      <c r="H132" s="43"/>
      <c r="I132" s="43"/>
      <c r="J132" s="43"/>
      <c r="K132" s="43"/>
      <c r="L132" s="43"/>
      <c r="M132" s="43"/>
      <c r="N132" s="44">
        <f t="shared" si="2"/>
        <v>0</v>
      </c>
      <c r="O132" s="48"/>
      <c r="P132" s="89"/>
      <c r="Q132" s="89"/>
    </row>
    <row r="133" spans="1:17" ht="17.100000000000001" customHeight="1">
      <c r="P133" s="16"/>
    </row>
    <row r="134" spans="1:17" ht="17.100000000000001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59"/>
      <c r="M134" s="59"/>
      <c r="N134" s="59"/>
      <c r="O134" s="59"/>
      <c r="P134" s="61"/>
      <c r="Q134" s="7"/>
    </row>
    <row r="135" spans="1:17" ht="17.100000000000001" customHeight="1">
      <c r="A135" s="62"/>
      <c r="B135" s="63"/>
      <c r="C135" s="64"/>
      <c r="D135" s="65"/>
      <c r="E135" s="65"/>
      <c r="F135" s="66"/>
      <c r="G135" s="67"/>
      <c r="H135" s="68"/>
      <c r="I135" s="69"/>
      <c r="J135" s="60"/>
      <c r="K135" s="60"/>
      <c r="L135" s="69"/>
      <c r="M135" s="69"/>
      <c r="N135" s="70"/>
      <c r="O135" s="71"/>
      <c r="P135" s="60"/>
      <c r="Q135" s="7"/>
    </row>
    <row r="136" spans="1:17" ht="17.100000000000001" customHeight="1">
      <c r="A136" s="58"/>
      <c r="B136" s="72" t="s">
        <v>36</v>
      </c>
      <c r="C136" s="72"/>
      <c r="D136" s="72"/>
      <c r="E136" s="59"/>
      <c r="F136" s="59"/>
      <c r="G136" s="72" t="s">
        <v>37</v>
      </c>
      <c r="H136" s="72"/>
      <c r="I136" s="72"/>
      <c r="J136" s="60"/>
      <c r="K136" s="60"/>
      <c r="L136" s="72" t="s">
        <v>38</v>
      </c>
      <c r="M136" s="72"/>
      <c r="N136" s="72"/>
      <c r="O136" s="59"/>
      <c r="P136" s="60"/>
      <c r="Q136" s="7"/>
    </row>
    <row r="137" spans="1:17" ht="17.100000000000001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60"/>
      <c r="K137" s="60"/>
      <c r="L137" s="59"/>
      <c r="M137" s="59"/>
      <c r="N137" s="59"/>
      <c r="O137" s="59"/>
      <c r="P137" s="60"/>
      <c r="Q137" s="7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0"/>
      <c r="Q138" s="7"/>
    </row>
  </sheetData>
  <mergeCells count="25"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G8:G9"/>
    <mergeCell ref="H8:H10"/>
    <mergeCell ref="I8:I10"/>
    <mergeCell ref="J8:J10"/>
  </mergeCells>
  <dataValidations count="13">
    <dataValidation type="textLength" operator="greaterThan" sqref="G22:G79 G82:G86 F87:F132 F135">
      <formula1>1</formula1>
      <formula2>0</formula2>
    </dataValidation>
    <dataValidation type="textLength" operator="greaterThan" allowBlank="1" showErrorMessage="1" sqref="F22:F80 E82:F86 D87:E132 D135:E135">
      <formula1>1</formula1>
      <formula2>0</formula2>
    </dataValidation>
    <dataValidation type="textLength" operator="greaterThan" allowBlank="1" sqref="D27 D30 D80 D82:D86 C87:C132 C135">
      <formula1>1</formula1>
      <formula2>0</formula2>
    </dataValidation>
    <dataValidation type="whole" operator="greaterThanOrEqual" allowBlank="1" showErrorMessage="1" errorTitle="Valore" error="Inserire un numero maggiore o uguale a 0 (zero)!" sqref="N11:N132 N135">
      <formula1>0</formula1>
      <formula2>0</formula2>
    </dataValidation>
    <dataValidation type="decimal" operator="greaterThanOrEqual" allowBlank="1" showErrorMessage="1" errorTitle="Valore" error="Inserire un numero maggiore o uguale a 0 (zero)!" sqref="L13:M19 H135:M135 H13:J86 K20:M86 H87:M132 H11:M12">
      <formula1>0</formula1>
      <formula2>0</formula2>
    </dataValidation>
    <dataValidation type="date" operator="greaterThanOrEqual" showErrorMessage="1" errorTitle="Data" error="Inserire una data superiore al 1/11/2000" sqref="B135 B82:B132 B11:B18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31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Expense SGD</vt:lpstr>
      <vt:lpstr>Vietnam</vt:lpstr>
      <vt:lpstr>Malaysia</vt:lpstr>
      <vt:lpstr>HongKong</vt:lpstr>
      <vt:lpstr>Macau (MOP)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2014-01-29T09:08:24Z</cp:lastPrinted>
  <dcterms:created xsi:type="dcterms:W3CDTF">2007-03-06T14:42:56Z</dcterms:created>
  <dcterms:modified xsi:type="dcterms:W3CDTF">2014-01-29T09:08:28Z</dcterms:modified>
</cp:coreProperties>
</file>