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1" i="3"/>
  <c r="R3"/>
  <c r="N19" i="1"/>
  <c r="P19"/>
  <c r="N20"/>
  <c r="P20"/>
  <c r="N21"/>
  <c r="P21"/>
  <c r="N17"/>
  <c r="P17"/>
  <c r="N18"/>
  <c r="P18"/>
  <c r="N15"/>
  <c r="P15"/>
  <c r="N16"/>
  <c r="P16"/>
  <c r="P14"/>
  <c r="N30"/>
  <c r="N29"/>
  <c r="N28"/>
  <c r="N27"/>
  <c r="N26"/>
  <c r="N25"/>
  <c r="N24"/>
  <c r="P11"/>
  <c r="P12"/>
  <c r="P13"/>
  <c r="R5" i="3"/>
  <c r="N12"/>
  <c r="N11"/>
  <c r="O7"/>
  <c r="P3"/>
  <c r="M7"/>
  <c r="L7"/>
  <c r="J7"/>
  <c r="I7"/>
  <c r="G7" i="1"/>
  <c r="O7"/>
  <c r="P3"/>
  <c r="M7"/>
  <c r="L7"/>
  <c r="K7"/>
  <c r="J7"/>
  <c r="I7"/>
  <c r="N11"/>
  <c r="K7" i="3"/>
  <c r="G7"/>
  <c r="N13" i="1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7"/>
  <c r="H18"/>
  <c r="H19"/>
  <c r="H20"/>
  <c r="H21"/>
  <c r="H22"/>
  <c r="H23"/>
  <c r="H24"/>
  <c r="H25"/>
  <c r="H26"/>
  <c r="H7"/>
  <c r="P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N15"/>
  <c r="N14"/>
  <c r="N13"/>
  <c r="P1" i="1"/>
  <c r="P5"/>
  <c r="N7" i="3"/>
  <c r="P7"/>
  <c r="P5"/>
  <c r="N7" i="1"/>
  <c r="M1" i="3"/>
  <c r="P7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<sst xmlns="http://schemas.openxmlformats.org/spreadsheetml/2006/main" count="126" uniqueCount="67">
  <si>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</si>
  <si>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</si>
  <si>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</si>
  <si>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</si>
  <si>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</si>
  <si>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</si>
  <si>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</si>
  <si>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</si>
  <si>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</si>
  <si>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</si>
  <si>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</si>
  <si>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</si>
  <si>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</si>
  <si>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</si>
  <si>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</si>
  <si>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</si>
  <si>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</si>
  <si>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</si>
  <si>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</si>
  <si>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</si>
  <si>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</si>
  <si>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</si>
  <si>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</si>
  <si>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</si>
  <si>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</si>
  <si>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</si>
  <si>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</si>
  <si>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</si>
  <si>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</si>
  <si>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</si>
  <si>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</si>
  <si>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</si>
  <si>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</si>
  <si>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</si>
  <si>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</si>
  <si>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</si>
  <si>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</si>
  <si>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</si>
  <si>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</si>
  <si>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</si>
  <si>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</si>
  <si>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</si>
  <si>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</si>
  <si>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</si>
  <si>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</si>
  <si>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Taxi</t>
  </si>
  <si>
    <t>Amazon</t>
  </si>
  <si>
    <t>(importi in Valuta USD)</t>
  </si>
  <si>
    <t>UCG</t>
  </si>
  <si>
    <t>iTunes</t>
  </si>
  <si>
    <t>Contanti</t>
  </si>
  <si>
    <t>Parcheggio</t>
  </si>
  <si>
    <t>Enom</t>
  </si>
  <si>
    <t>CartaSì</t>
  </si>
  <si>
    <t>OTTOBRE</t>
  </si>
  <si>
    <t>10_01</t>
  </si>
  <si>
    <t>10_02</t>
  </si>
  <si>
    <t>Colazione</t>
  </si>
  <si>
    <t>Cena</t>
  </si>
  <si>
    <t>Pranzi</t>
  </si>
  <si>
    <t>Apple</t>
  </si>
  <si>
    <t>Paypal</t>
  </si>
  <si>
    <t>Taxi (manca giustificativo)</t>
  </si>
  <si>
    <t xml:space="preserve">DB </t>
  </si>
  <si>
    <t>Hotel</t>
  </si>
  <si>
    <r>
      <t xml:space="preserve">Hotel </t>
    </r>
    <r>
      <rPr>
        <b/>
        <sz val="14"/>
        <color rgb="FFFF0000"/>
        <rFont val="Gulim"/>
        <family val="2"/>
      </rPr>
      <t>(manca giustificativo)</t>
    </r>
  </si>
  <si>
    <t xml:space="preserve"> 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</si>
</sst>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view="pageBreakPreview" zoomScale="50" zoomScaleSheetLayoutView="50" workbookViewId="0">
      <pane ySplit="5" topLeftCell="A6" activePane="bottomLeft" state="frozen"/>
      <selection pane="bottomLeft" activeCell="B23" sqref="B2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51" t="s">
        <v>54</v>
      </c>
      <c r="H1" s="50" t="s">
        <v>55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1071.72</v>
      </c>
      <c r="Q1" s="110"/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/>
      <c r="Q2" s="110"/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2">
        <f>+O7</f>
        <v>1048.7200000000003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13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22.999999999999773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0" t="s">
        <v>11</v>
      </c>
      <c r="F7" s="121"/>
      <c r="G7" s="25">
        <f t="shared" ref="G7:O7" si="0">SUM(G11:G87)</f>
        <v>0</v>
      </c>
      <c r="H7" s="25">
        <f t="shared" si="0"/>
        <v>0</v>
      </c>
      <c r="I7" s="65">
        <f t="shared" si="0"/>
        <v>10</v>
      </c>
      <c r="J7" s="71">
        <f t="shared" si="0"/>
        <v>150.6</v>
      </c>
      <c r="K7" s="66">
        <f t="shared" si="0"/>
        <v>438.37</v>
      </c>
      <c r="L7" s="66">
        <f t="shared" si="0"/>
        <v>455</v>
      </c>
      <c r="M7" s="66">
        <f t="shared" si="0"/>
        <v>17.75</v>
      </c>
      <c r="N7" s="66">
        <f t="shared" si="0"/>
        <v>1071.7200000000003</v>
      </c>
      <c r="O7" s="67">
        <f t="shared" si="0"/>
        <v>1048.7200000000003</v>
      </c>
      <c r="P7" s="13">
        <f>+N7-SUM(I7:M7)</f>
        <v>0</v>
      </c>
    </row>
    <row r="8" spans="1:19" ht="36" customHeight="1" thickTop="1" thickBot="1">
      <c r="A8" s="130"/>
      <c r="B8" s="64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64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7.5" customHeight="1" thickTop="1" thickBot="1">
      <c r="A10" s="131"/>
      <c r="B10" s="55"/>
      <c r="C10" s="133"/>
      <c r="D10" s="133"/>
      <c r="E10" s="133"/>
      <c r="F10" s="135"/>
      <c r="G10" s="26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7">
        <v>1</v>
      </c>
      <c r="B11" s="47">
        <v>41555</v>
      </c>
      <c r="C11" s="106" t="s">
        <v>50</v>
      </c>
      <c r="D11" s="29" t="s">
        <v>51</v>
      </c>
      <c r="E11" s="69"/>
      <c r="F11" s="69"/>
      <c r="G11" s="98"/>
      <c r="H11" s="104"/>
      <c r="I11" s="72">
        <v>10</v>
      </c>
      <c r="J11" s="72"/>
      <c r="K11" s="34"/>
      <c r="L11" s="35"/>
      <c r="M11" s="37"/>
      <c r="N11" s="39">
        <f>SUM(H11:M11)</f>
        <v>10</v>
      </c>
      <c r="O11" s="40"/>
      <c r="P11" s="41" t="str">
        <f t="shared" ref="P11:P83" si="1">IF($F11="Milano","X","")</f>
        <v/>
      </c>
      <c r="R11" s="2"/>
    </row>
    <row r="12" spans="1:19" ht="30" customHeight="1">
      <c r="A12" s="42">
        <v>2</v>
      </c>
      <c r="B12" s="47">
        <v>41574</v>
      </c>
      <c r="C12" s="106" t="s">
        <v>50</v>
      </c>
      <c r="D12" s="44" t="s">
        <v>45</v>
      </c>
      <c r="E12" s="69"/>
      <c r="F12" s="69"/>
      <c r="G12" s="99"/>
      <c r="H12" s="104"/>
      <c r="I12" s="72"/>
      <c r="J12" s="72">
        <v>13</v>
      </c>
      <c r="K12" s="34"/>
      <c r="L12" s="35"/>
      <c r="M12" s="37"/>
      <c r="N12" s="39">
        <f>SUM(H12:M12)</f>
        <v>13</v>
      </c>
      <c r="O12" s="43"/>
      <c r="P12" s="41" t="str">
        <f t="shared" si="1"/>
        <v/>
      </c>
      <c r="R12" s="2"/>
    </row>
    <row r="13" spans="1:19" ht="30" customHeight="1">
      <c r="A13" s="42">
        <v>3</v>
      </c>
      <c r="B13" s="28">
        <v>41561</v>
      </c>
      <c r="C13" s="106" t="s">
        <v>53</v>
      </c>
      <c r="D13" s="29" t="s">
        <v>45</v>
      </c>
      <c r="E13" s="69"/>
      <c r="F13" s="69"/>
      <c r="G13" s="99"/>
      <c r="H13" s="104"/>
      <c r="I13" s="72"/>
      <c r="J13" s="72">
        <v>11</v>
      </c>
      <c r="K13" s="34"/>
      <c r="L13" s="35"/>
      <c r="M13" s="37"/>
      <c r="N13" s="39">
        <f>SUM(H13:M13)</f>
        <v>11</v>
      </c>
      <c r="O13" s="43">
        <v>11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41561</v>
      </c>
      <c r="C14" s="106" t="s">
        <v>53</v>
      </c>
      <c r="D14" s="29" t="s">
        <v>45</v>
      </c>
      <c r="E14" s="69"/>
      <c r="F14" s="69"/>
      <c r="G14" s="99"/>
      <c r="H14" s="104"/>
      <c r="I14" s="72"/>
      <c r="J14" s="72">
        <v>11</v>
      </c>
      <c r="K14" s="34"/>
      <c r="L14" s="35"/>
      <c r="M14" s="37"/>
      <c r="N14" s="39">
        <f>SUM(H14:M14)</f>
        <v>11</v>
      </c>
      <c r="O14" s="43">
        <v>11</v>
      </c>
      <c r="P14" s="41" t="str">
        <f>IF($F14="Milano","X","")</f>
        <v/>
      </c>
      <c r="R14" s="2"/>
    </row>
    <row r="15" spans="1:19" ht="30" customHeight="1">
      <c r="A15" s="42">
        <v>5</v>
      </c>
      <c r="B15" s="28">
        <v>41565</v>
      </c>
      <c r="C15" s="106" t="s">
        <v>53</v>
      </c>
      <c r="D15" s="29" t="s">
        <v>57</v>
      </c>
      <c r="E15" s="69"/>
      <c r="F15" s="69"/>
      <c r="G15" s="99"/>
      <c r="H15" s="104"/>
      <c r="I15" s="72"/>
      <c r="J15" s="72"/>
      <c r="K15" s="34"/>
      <c r="L15" s="35"/>
      <c r="M15" s="37">
        <v>17.75</v>
      </c>
      <c r="N15" s="39">
        <f>SUM(H15:M15)</f>
        <v>17.75</v>
      </c>
      <c r="O15" s="43">
        <v>17.75</v>
      </c>
      <c r="P15" s="41" t="str">
        <f>IF($F15="Milano","X","")</f>
        <v/>
      </c>
      <c r="R15" s="2"/>
    </row>
    <row r="16" spans="1:19" ht="30" customHeight="1">
      <c r="A16" s="42">
        <v>6</v>
      </c>
      <c r="B16" s="28">
        <v>41565</v>
      </c>
      <c r="C16" s="106" t="s">
        <v>53</v>
      </c>
      <c r="D16" s="29" t="s">
        <v>45</v>
      </c>
      <c r="E16" s="69"/>
      <c r="F16" s="69"/>
      <c r="G16" s="99"/>
      <c r="H16" s="104"/>
      <c r="I16" s="72"/>
      <c r="J16" s="72">
        <v>25.6</v>
      </c>
      <c r="K16" s="34"/>
      <c r="L16" s="35"/>
      <c r="M16" s="37"/>
      <c r="N16" s="39">
        <f t="shared" ref="N16" si="2">SUM(H16:M16)</f>
        <v>25.6</v>
      </c>
      <c r="O16" s="43">
        <v>25.6</v>
      </c>
      <c r="P16" s="41" t="str">
        <f t="shared" si="1"/>
        <v/>
      </c>
      <c r="R16" s="2"/>
    </row>
    <row r="17" spans="1:18" ht="30" customHeight="1">
      <c r="A17" s="42">
        <v>7</v>
      </c>
      <c r="B17" s="28">
        <v>41566</v>
      </c>
      <c r="C17" s="106" t="s">
        <v>53</v>
      </c>
      <c r="D17" s="29" t="s">
        <v>58</v>
      </c>
      <c r="E17" s="69"/>
      <c r="F17" s="69"/>
      <c r="G17" s="99"/>
      <c r="H17" s="104"/>
      <c r="I17" s="72"/>
      <c r="J17" s="72"/>
      <c r="K17" s="34"/>
      <c r="L17" s="35">
        <v>55</v>
      </c>
      <c r="M17" s="37"/>
      <c r="N17" s="39">
        <f t="shared" ref="N17:N18" si="3">SUM(H17:M17)</f>
        <v>55</v>
      </c>
      <c r="O17" s="43">
        <v>55</v>
      </c>
      <c r="P17" s="41" t="str">
        <f t="shared" si="1"/>
        <v/>
      </c>
      <c r="R17" s="2"/>
    </row>
    <row r="18" spans="1:18" ht="30" customHeight="1">
      <c r="A18" s="42">
        <v>8</v>
      </c>
      <c r="B18" s="28">
        <v>41573</v>
      </c>
      <c r="C18" s="106" t="s">
        <v>53</v>
      </c>
      <c r="D18" s="29" t="s">
        <v>59</v>
      </c>
      <c r="E18" s="69"/>
      <c r="F18" s="69"/>
      <c r="G18" s="99"/>
      <c r="H18" s="104"/>
      <c r="I18" s="72"/>
      <c r="J18" s="72"/>
      <c r="K18" s="34"/>
      <c r="L18" s="35">
        <v>400</v>
      </c>
      <c r="M18" s="37"/>
      <c r="N18" s="39">
        <f t="shared" si="3"/>
        <v>400</v>
      </c>
      <c r="O18" s="43">
        <v>400</v>
      </c>
      <c r="P18" s="41" t="str">
        <f t="shared" si="1"/>
        <v/>
      </c>
      <c r="R18" s="2"/>
    </row>
    <row r="19" spans="1:18" ht="30" customHeight="1">
      <c r="A19" s="42">
        <v>9</v>
      </c>
      <c r="B19" s="28">
        <v>41548</v>
      </c>
      <c r="C19" s="106" t="s">
        <v>53</v>
      </c>
      <c r="D19" s="29" t="s">
        <v>60</v>
      </c>
      <c r="E19" s="69"/>
      <c r="F19" s="69"/>
      <c r="G19" s="99"/>
      <c r="H19" s="104"/>
      <c r="I19" s="72"/>
      <c r="J19" s="72"/>
      <c r="K19" s="34">
        <v>2.69</v>
      </c>
      <c r="L19" s="35"/>
      <c r="M19" s="37"/>
      <c r="N19" s="39">
        <f t="shared" ref="N19:N83" si="4">SUM(H19:M19)</f>
        <v>2.69</v>
      </c>
      <c r="O19" s="43">
        <v>2.69</v>
      </c>
      <c r="P19" s="41" t="str">
        <f t="shared" si="1"/>
        <v/>
      </c>
      <c r="R19" s="2"/>
    </row>
    <row r="20" spans="1:18" ht="30" customHeight="1">
      <c r="A20" s="42">
        <v>10</v>
      </c>
      <c r="B20" s="28">
        <v>41551</v>
      </c>
      <c r="C20" s="106" t="s">
        <v>53</v>
      </c>
      <c r="D20" s="29" t="s">
        <v>61</v>
      </c>
      <c r="E20" s="69"/>
      <c r="F20" s="69"/>
      <c r="G20" s="99"/>
      <c r="H20" s="104"/>
      <c r="I20" s="72"/>
      <c r="J20" s="72"/>
      <c r="K20" s="34">
        <v>415</v>
      </c>
      <c r="L20" s="35"/>
      <c r="M20" s="37"/>
      <c r="N20" s="39">
        <f t="shared" si="4"/>
        <v>415</v>
      </c>
      <c r="O20" s="43">
        <v>415</v>
      </c>
      <c r="P20" s="41" t="str">
        <f t="shared" si="1"/>
        <v/>
      </c>
      <c r="R20" s="2"/>
    </row>
    <row r="21" spans="1:18" ht="30" customHeight="1">
      <c r="A21" s="42">
        <v>11</v>
      </c>
      <c r="B21" s="28">
        <v>41567</v>
      </c>
      <c r="C21" s="106" t="s">
        <v>53</v>
      </c>
      <c r="D21" s="29" t="s">
        <v>49</v>
      </c>
      <c r="E21" s="69"/>
      <c r="F21" s="69"/>
      <c r="G21" s="99"/>
      <c r="H21" s="104"/>
      <c r="I21" s="72"/>
      <c r="J21" s="72"/>
      <c r="K21" s="34">
        <v>17.989999999999998</v>
      </c>
      <c r="L21" s="35"/>
      <c r="M21" s="37"/>
      <c r="N21" s="39">
        <f t="shared" si="4"/>
        <v>17.989999999999998</v>
      </c>
      <c r="O21" s="43">
        <v>17.989999999999998</v>
      </c>
      <c r="P21" s="41" t="str">
        <f t="shared" si="1"/>
        <v/>
      </c>
      <c r="R21" s="2"/>
    </row>
    <row r="22" spans="1:18" ht="30" customHeight="1">
      <c r="A22" s="42">
        <v>12</v>
      </c>
      <c r="B22" s="28">
        <v>41577</v>
      </c>
      <c r="C22" s="29" t="s">
        <v>53</v>
      </c>
      <c r="D22" s="44" t="s">
        <v>49</v>
      </c>
      <c r="E22" s="69"/>
      <c r="F22" s="69"/>
      <c r="G22" s="100"/>
      <c r="H22" s="104"/>
      <c r="I22" s="72"/>
      <c r="J22" s="72"/>
      <c r="K22" s="34">
        <v>2.69</v>
      </c>
      <c r="L22" s="35"/>
      <c r="M22" s="35"/>
      <c r="N22" s="39">
        <f t="shared" si="4"/>
        <v>2.69</v>
      </c>
      <c r="O22" s="43">
        <v>2.69</v>
      </c>
      <c r="P22" s="41"/>
      <c r="R22" s="2"/>
    </row>
    <row r="23" spans="1:18" ht="30" customHeight="1">
      <c r="A23" s="42">
        <v>13</v>
      </c>
      <c r="B23" s="28" t="s">
        <v>66</v>
      </c>
      <c r="C23" s="29" t="s">
        <v>48</v>
      </c>
      <c r="D23" s="44" t="s">
        <v>62</v>
      </c>
      <c r="E23" s="69"/>
      <c r="F23" s="69"/>
      <c r="G23" s="100"/>
      <c r="H23" s="104"/>
      <c r="I23" s="72"/>
      <c r="J23" s="72">
        <v>90</v>
      </c>
      <c r="K23" s="34"/>
      <c r="L23" s="35"/>
      <c r="M23" s="35"/>
      <c r="N23" s="39">
        <f t="shared" si="4"/>
        <v>90</v>
      </c>
      <c r="O23" s="43">
        <v>90</v>
      </c>
      <c r="P23" s="41"/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4"/>
      <c r="I24" s="72"/>
      <c r="J24" s="72"/>
      <c r="K24" s="34"/>
      <c r="L24" s="35"/>
      <c r="M24" s="35"/>
      <c r="N24" s="39">
        <f t="shared" ref="N24:N30" si="5">SUM(H24:M24)</f>
        <v>0</v>
      </c>
      <c r="O24" s="43"/>
      <c r="P24" s="41"/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4"/>
      <c r="I25" s="72"/>
      <c r="J25" s="72"/>
      <c r="K25" s="34"/>
      <c r="L25" s="35"/>
      <c r="M25" s="35"/>
      <c r="N25" s="39">
        <f t="shared" si="5"/>
        <v>0</v>
      </c>
      <c r="O25" s="43"/>
      <c r="P25" s="41"/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4"/>
      <c r="I26" s="72"/>
      <c r="J26" s="72"/>
      <c r="K26" s="34"/>
      <c r="L26" s="35"/>
      <c r="M26" s="35"/>
      <c r="N26" s="39">
        <f t="shared" si="5"/>
        <v>0</v>
      </c>
      <c r="O26" s="43"/>
      <c r="P26" s="41"/>
      <c r="R26" s="2"/>
    </row>
    <row r="27" spans="1:18" ht="30" customHeight="1">
      <c r="A27" s="42">
        <v>17</v>
      </c>
      <c r="B27" s="28"/>
      <c r="C27" s="106"/>
      <c r="D27" s="44"/>
      <c r="E27" s="69"/>
      <c r="F27" s="69"/>
      <c r="G27" s="100"/>
      <c r="H27" s="104"/>
      <c r="I27" s="72"/>
      <c r="J27" s="72"/>
      <c r="K27" s="34"/>
      <c r="L27" s="35"/>
      <c r="M27" s="35"/>
      <c r="N27" s="39">
        <f t="shared" si="5"/>
        <v>0</v>
      </c>
      <c r="O27" s="43"/>
      <c r="P27" s="41"/>
      <c r="R27" s="2"/>
    </row>
    <row r="28" spans="1:18" ht="30" customHeight="1">
      <c r="A28" s="42">
        <v>18</v>
      </c>
      <c r="B28" s="28"/>
      <c r="C28" s="106"/>
      <c r="D28" s="44"/>
      <c r="E28" s="69"/>
      <c r="F28" s="69"/>
      <c r="G28" s="100"/>
      <c r="H28" s="104"/>
      <c r="I28" s="72"/>
      <c r="J28" s="72"/>
      <c r="K28" s="34"/>
      <c r="L28" s="35"/>
      <c r="M28" s="35"/>
      <c r="N28" s="39">
        <f t="shared" si="5"/>
        <v>0</v>
      </c>
      <c r="O28" s="43"/>
      <c r="P28" s="41"/>
      <c r="R28" s="2"/>
    </row>
    <row r="29" spans="1:18" ht="30" customHeight="1">
      <c r="A29" s="42">
        <v>19</v>
      </c>
      <c r="B29" s="28"/>
      <c r="C29" s="106"/>
      <c r="D29" s="44"/>
      <c r="E29" s="69"/>
      <c r="F29" s="69"/>
      <c r="G29" s="100"/>
      <c r="H29" s="104"/>
      <c r="I29" s="72"/>
      <c r="J29" s="72"/>
      <c r="K29" s="34"/>
      <c r="L29" s="35"/>
      <c r="M29" s="35"/>
      <c r="N29" s="39">
        <f t="shared" si="5"/>
        <v>0</v>
      </c>
      <c r="O29" s="43"/>
      <c r="P29" s="41"/>
      <c r="R29" s="2"/>
    </row>
    <row r="30" spans="1:18" ht="30" customHeight="1">
      <c r="A30" s="42">
        <v>20</v>
      </c>
      <c r="B30" s="28"/>
      <c r="C30" s="106"/>
      <c r="D30" s="44"/>
      <c r="E30" s="69"/>
      <c r="F30" s="69"/>
      <c r="G30" s="100"/>
      <c r="H30" s="104"/>
      <c r="I30" s="72"/>
      <c r="J30" s="72"/>
      <c r="K30" s="34"/>
      <c r="L30" s="35"/>
      <c r="M30" s="35"/>
      <c r="N30" s="39">
        <f t="shared" si="5"/>
        <v>0</v>
      </c>
      <c r="O30" s="43"/>
      <c r="P30" s="41"/>
      <c r="R30" s="2"/>
    </row>
    <row r="31" spans="1:18" ht="30" customHeight="1">
      <c r="A31" s="42">
        <v>21</v>
      </c>
      <c r="B31" s="28"/>
      <c r="C31" s="106"/>
      <c r="D31" s="44"/>
      <c r="E31" s="69"/>
      <c r="F31" s="69"/>
      <c r="G31" s="100"/>
      <c r="H31" s="104"/>
      <c r="I31" s="72"/>
      <c r="J31" s="72"/>
      <c r="K31" s="34"/>
      <c r="L31" s="35"/>
      <c r="M31" s="35"/>
      <c r="N31" s="39">
        <f t="shared" si="4"/>
        <v>0</v>
      </c>
      <c r="O31" s="43"/>
      <c r="P31" s="41"/>
      <c r="R31" s="2"/>
    </row>
    <row r="32" spans="1:18" ht="30" customHeight="1">
      <c r="A32" s="42">
        <v>22</v>
      </c>
      <c r="B32" s="28"/>
      <c r="C32" s="106"/>
      <c r="D32" s="44"/>
      <c r="E32" s="69"/>
      <c r="F32" s="69"/>
      <c r="G32" s="100"/>
      <c r="H32" s="104"/>
      <c r="I32" s="72"/>
      <c r="J32" s="72"/>
      <c r="K32" s="34"/>
      <c r="L32" s="35"/>
      <c r="M32" s="35"/>
      <c r="N32" s="39">
        <f t="shared" si="4"/>
        <v>0</v>
      </c>
      <c r="O32" s="43"/>
      <c r="P32" s="41"/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>
        <f t="shared" ref="H33:H75" si="6">IF($E$3="si",($H$5/$H$6*G33),IF($E$3="no",G33*$H$4,0))</f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>
        <f t="shared" si="6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6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7" si="7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7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7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7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7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7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6" activePane="bottomLeft" state="frozen"/>
      <selection pane="bottomLeft" activeCell="R13" sqref="R13:R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54</v>
      </c>
      <c r="G1" s="50" t="s">
        <v>56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783.56</v>
      </c>
      <c r="Q1" s="3" t="s">
        <v>28</v>
      </c>
      <c r="R1" s="109">
        <f>SUM(R11:R15)</f>
        <v>579.25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783.56</v>
      </c>
      <c r="Q3" s="13"/>
      <c r="R3" s="109">
        <f>R1</f>
        <v>579.25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17.75</v>
      </c>
      <c r="L7" s="80">
        <f t="shared" si="0"/>
        <v>765.81</v>
      </c>
      <c r="M7" s="81">
        <f t="shared" si="0"/>
        <v>0</v>
      </c>
      <c r="N7" s="79">
        <f t="shared" si="0"/>
        <v>783.56</v>
      </c>
      <c r="O7" s="82">
        <f t="shared" si="0"/>
        <v>783.56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41555</v>
      </c>
      <c r="C11" s="107" t="s">
        <v>48</v>
      </c>
      <c r="D11" s="30" t="s">
        <v>52</v>
      </c>
      <c r="E11" s="30"/>
      <c r="F11" s="31"/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7.35</v>
      </c>
    </row>
    <row r="12" spans="1:18" ht="30" customHeight="1">
      <c r="A12" s="42">
        <v>2</v>
      </c>
      <c r="B12" s="28">
        <v>41572</v>
      </c>
      <c r="C12" s="107" t="s">
        <v>53</v>
      </c>
      <c r="D12" s="30" t="s">
        <v>46</v>
      </c>
      <c r="E12" s="30"/>
      <c r="F12" s="31"/>
      <c r="G12" s="32"/>
      <c r="H12" s="33"/>
      <c r="I12" s="34"/>
      <c r="J12" s="35"/>
      <c r="K12" s="68">
        <v>7.75</v>
      </c>
      <c r="L12" s="37"/>
      <c r="M12" s="38"/>
      <c r="N12" s="39">
        <f t="shared" ref="N12" si="1">SUM(H12:M12)</f>
        <v>7.75</v>
      </c>
      <c r="O12" s="43">
        <v>7.75</v>
      </c>
      <c r="P12" s="41"/>
      <c r="Q12" s="2"/>
      <c r="R12" s="112">
        <v>5.69</v>
      </c>
    </row>
    <row r="13" spans="1:18" ht="30" customHeight="1">
      <c r="A13" s="42">
        <v>3</v>
      </c>
      <c r="B13" s="28">
        <v>41570</v>
      </c>
      <c r="C13" s="107" t="s">
        <v>63</v>
      </c>
      <c r="D13" s="30" t="s">
        <v>64</v>
      </c>
      <c r="E13" s="30"/>
      <c r="F13" s="31"/>
      <c r="G13" s="32"/>
      <c r="H13" s="33"/>
      <c r="I13" s="34"/>
      <c r="J13" s="35"/>
      <c r="K13" s="68"/>
      <c r="L13" s="37">
        <v>166.43</v>
      </c>
      <c r="M13" s="38"/>
      <c r="N13" s="39">
        <f t="shared" ref="N13:N26" si="2">SUM(H13:M13)</f>
        <v>166.43</v>
      </c>
      <c r="O13" s="43">
        <v>166.43</v>
      </c>
      <c r="P13" s="41"/>
      <c r="Q13" s="2"/>
      <c r="R13" s="74">
        <v>122.95</v>
      </c>
    </row>
    <row r="14" spans="1:18" ht="30" customHeight="1">
      <c r="A14" s="42">
        <v>4</v>
      </c>
      <c r="B14" s="28">
        <v>41571</v>
      </c>
      <c r="C14" s="29" t="s">
        <v>63</v>
      </c>
      <c r="D14" s="30" t="s">
        <v>64</v>
      </c>
      <c r="E14" s="30"/>
      <c r="F14" s="31"/>
      <c r="G14" s="32"/>
      <c r="H14" s="33"/>
      <c r="I14" s="34"/>
      <c r="J14" s="35"/>
      <c r="K14" s="68"/>
      <c r="L14" s="37">
        <v>59.38</v>
      </c>
      <c r="M14" s="38"/>
      <c r="N14" s="39">
        <f t="shared" si="2"/>
        <v>59.38</v>
      </c>
      <c r="O14" s="43">
        <v>59.38</v>
      </c>
      <c r="P14" s="41"/>
      <c r="Q14" s="2"/>
      <c r="R14" s="75">
        <v>43.86</v>
      </c>
    </row>
    <row r="15" spans="1:18" ht="30" customHeight="1">
      <c r="A15" s="42">
        <v>5</v>
      </c>
      <c r="B15" s="28">
        <v>41570</v>
      </c>
      <c r="C15" s="29" t="s">
        <v>63</v>
      </c>
      <c r="D15" s="30" t="s">
        <v>65</v>
      </c>
      <c r="E15" s="30"/>
      <c r="F15" s="31"/>
      <c r="G15" s="32"/>
      <c r="H15" s="33"/>
      <c r="I15" s="34"/>
      <c r="J15" s="35"/>
      <c r="K15" s="68"/>
      <c r="L15" s="37">
        <v>540</v>
      </c>
      <c r="M15" s="38"/>
      <c r="N15" s="39">
        <f t="shared" si="2"/>
        <v>540</v>
      </c>
      <c r="O15" s="43">
        <v>540</v>
      </c>
      <c r="P15" s="41"/>
      <c r="Q15" s="2"/>
      <c r="R15" s="76">
        <v>399.4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ref="P16:P27" si="3">IF(F16="Milano","X","")</f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ref="H17:H27" si="4">IF($D$3="si",($G$5/$G$6*G17),IF($D$3="no",G17*$G$4,0))</f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4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2014-02-05T12:22:40Z</cp:lastPrinted>
  <dcterms:created xsi:type="dcterms:W3CDTF">2007-03-06T14:42:56Z</dcterms:created>
  <dcterms:modified xsi:type="dcterms:W3CDTF">2014-02-05T12:22:42Z</dcterms:modified>
</cp:coreProperties>
</file>