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Estero" sheetId="3" r:id="rId1"/>
    <sheet name="Nota Spese Italia" sheetId="1" r:id="rId2"/>
  </sheets>
  <definedNames>
    <definedName name="_xlnm.Print_Area" localSheetId="0">'Nota Spese Estero'!$A$1:$R$41</definedName>
    <definedName name="_xlnm.Print_Area" localSheetId="1">'Nota Spese Italia'!$A$1:$S$135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R3" i="3"/>
  <c r="R1"/>
  <c r="R5" l="1"/>
  <c r="H12"/>
  <c r="H11" i="1"/>
  <c r="N11" s="1"/>
  <c r="H11" i="3"/>
  <c r="H123" i="1"/>
  <c r="P129"/>
  <c r="H129"/>
  <c r="N129" s="1"/>
  <c r="O7" i="3"/>
  <c r="P3" s="1"/>
  <c r="M7"/>
  <c r="L7"/>
  <c r="K7"/>
  <c r="J7"/>
  <c r="I7"/>
  <c r="G7"/>
  <c r="H128" i="1"/>
  <c r="H127"/>
  <c r="H126"/>
  <c r="N126" s="1"/>
  <c r="H125"/>
  <c r="H124"/>
  <c r="H122"/>
  <c r="N122" s="1"/>
  <c r="H121"/>
  <c r="H120"/>
  <c r="H119"/>
  <c r="H118"/>
  <c r="N118" s="1"/>
  <c r="H117"/>
  <c r="H116"/>
  <c r="H115"/>
  <c r="H114"/>
  <c r="N114" s="1"/>
  <c r="H113"/>
  <c r="H112"/>
  <c r="H111"/>
  <c r="H110"/>
  <c r="N110" s="1"/>
  <c r="H109"/>
  <c r="H108"/>
  <c r="H107"/>
  <c r="H106"/>
  <c r="N106" s="1"/>
  <c r="H105"/>
  <c r="H104"/>
  <c r="H103"/>
  <c r="H102"/>
  <c r="N102" s="1"/>
  <c r="H101"/>
  <c r="H100"/>
  <c r="H99"/>
  <c r="H98"/>
  <c r="N98" s="1"/>
  <c r="H97"/>
  <c r="H96"/>
  <c r="H95"/>
  <c r="H94"/>
  <c r="N94" s="1"/>
  <c r="H93"/>
  <c r="H92"/>
  <c r="H91"/>
  <c r="H90"/>
  <c r="N90" s="1"/>
  <c r="H89"/>
  <c r="H88"/>
  <c r="H87"/>
  <c r="H86"/>
  <c r="N86" s="1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H12"/>
  <c r="O7"/>
  <c r="P3" s="1"/>
  <c r="G7"/>
  <c r="I7"/>
  <c r="M7"/>
  <c r="L7"/>
  <c r="K7"/>
  <c r="J7"/>
  <c r="P128"/>
  <c r="N128"/>
  <c r="P127"/>
  <c r="N127"/>
  <c r="P126"/>
  <c r="P125"/>
  <c r="N125"/>
  <c r="P124"/>
  <c r="N124"/>
  <c r="P123"/>
  <c r="N123"/>
  <c r="P122"/>
  <c r="P121"/>
  <c r="N121"/>
  <c r="P120"/>
  <c r="N120"/>
  <c r="P119"/>
  <c r="N119"/>
  <c r="P118"/>
  <c r="P117"/>
  <c r="N117"/>
  <c r="P116"/>
  <c r="N116"/>
  <c r="P115"/>
  <c r="N115"/>
  <c r="P114"/>
  <c r="P113"/>
  <c r="N113"/>
  <c r="P112"/>
  <c r="N112"/>
  <c r="P111"/>
  <c r="N111"/>
  <c r="P110"/>
  <c r="P109"/>
  <c r="N109"/>
  <c r="P108"/>
  <c r="N108"/>
  <c r="P107"/>
  <c r="N107"/>
  <c r="P106"/>
  <c r="P105"/>
  <c r="N105"/>
  <c r="P104"/>
  <c r="N104"/>
  <c r="P103"/>
  <c r="N103"/>
  <c r="P102"/>
  <c r="P101"/>
  <c r="N101"/>
  <c r="P100"/>
  <c r="N100"/>
  <c r="P99"/>
  <c r="N99"/>
  <c r="P98"/>
  <c r="P97"/>
  <c r="N97"/>
  <c r="P96"/>
  <c r="N96"/>
  <c r="P95"/>
  <c r="N95"/>
  <c r="P94"/>
  <c r="P93"/>
  <c r="N93"/>
  <c r="P92"/>
  <c r="N92"/>
  <c r="P91"/>
  <c r="N91"/>
  <c r="P90"/>
  <c r="P89"/>
  <c r="N89"/>
  <c r="P88"/>
  <c r="N88"/>
  <c r="P87"/>
  <c r="N87"/>
  <c r="P86"/>
  <c r="P85"/>
  <c r="N85"/>
  <c r="P84"/>
  <c r="N84"/>
  <c r="P36" i="3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11" i="1"/>
  <c r="N11" i="3"/>
  <c r="N12" l="1"/>
  <c r="H7" i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7" i="3"/>
  <c r="N27" s="1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H7" i="3" l="1"/>
  <c r="P1" s="1"/>
  <c r="P5" s="1"/>
  <c r="N73" i="1"/>
  <c r="N7" s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<sst xmlns="http://schemas.openxmlformats.org/spreadsheetml/2006/main" count="127" uniqueCount="58">
  <si>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</si>
  <si>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</si>
  <si>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</si>
  <si>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</si>
  <si>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</si>
  <si>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</si>
  <si>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</si>
  <si>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</si>
  <si>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</si>
  <si>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</si>
  <si>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</si>
  <si>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</si>
  <si>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</si>
  <si>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</si>
  <si>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</si>
  <si>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</si>
  <si>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</si>
  <si>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</si>
  <si>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</si>
  <si>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</si>
  <si>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</si>
  <si>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</si>
  <si>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</si>
  <si>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</si>
  <si>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</si>
  <si>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</si>
  <si>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</si>
  <si>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</si>
  <si>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</si>
  <si>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</si>
  <si>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</si>
  <si>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</si>
  <si>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</si>
  <si>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</si>
  <si>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</si>
  <si>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</si>
  <si>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</si>
  <si>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</si>
  <si>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</si>
  <si>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</si>
  <si>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</si>
  <si>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</si>
  <si>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</si>
  <si>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</si>
  <si>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</si>
  <si>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</si>
  <si>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</si>
  <si>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Alberto Pelliccione</t>
  </si>
  <si>
    <t>Valeriano Bedeschi</t>
  </si>
  <si>
    <t>Settembre</t>
  </si>
  <si>
    <t>09_01</t>
  </si>
  <si>
    <t>USD</t>
  </si>
  <si>
    <t>HTCIA</t>
  </si>
  <si>
    <t>Ristorante</t>
  </si>
  <si>
    <t>USA</t>
  </si>
  <si>
    <t>Hotel</t>
  </si>
  <si>
    <t>Hersheys Choc</t>
  </si>
  <si>
    <t>The Soda Jerk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</si>
</sst>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2" fontId="2" fillId="0" borderId="65" xfId="0" applyNumberFormat="1" applyFont="1" applyBorder="1" applyAlignment="1" applyProtection="1">
      <alignment horizontal="right" vertical="center" wrapText="1"/>
    </xf>
    <xf numFmtId="172" fontId="2" fillId="0" borderId="65" xfId="0" applyNumberFormat="1" applyFont="1" applyBorder="1" applyAlignment="1" applyProtection="1">
      <alignment vertical="center"/>
    </xf>
    <xf numFmtId="172" fontId="2" fillId="0" borderId="65" xfId="0" applyNumberFormat="1" applyFont="1" applyBorder="1" applyAlignment="1" applyProtection="1">
      <alignment horizontal="right" vertical="center"/>
    </xf>
    <xf numFmtId="172" fontId="1" fillId="0" borderId="0" xfId="0" applyNumberFormat="1" applyFont="1" applyAlignment="1" applyProtection="1">
      <alignment vertical="center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view="pageBreakPreview" zoomScale="50" zoomScaleSheetLayoutView="50" workbookViewId="0">
      <pane ySplit="5" topLeftCell="A6" activePane="bottomLeft" state="frozen"/>
      <selection pane="bottomLeft" activeCell="D18" sqref="D18"/>
    </sheetView>
  </sheetViews>
  <sheetFormatPr defaultRowHeight="18.75"/>
  <cols>
    <col min="1" max="1" width="6.7109375" style="1" customWidth="1"/>
    <col min="2" max="2" width="16.5703125" style="2" customWidth="1"/>
    <col min="3" max="3" width="24.5703125" style="2" customWidth="1"/>
    <col min="4" max="4" width="34.1406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2" t="s">
        <v>0</v>
      </c>
      <c r="C1" s="112"/>
      <c r="D1" s="113" t="s">
        <v>47</v>
      </c>
      <c r="E1" s="113"/>
      <c r="F1" s="51" t="s">
        <v>49</v>
      </c>
      <c r="G1" s="50" t="s">
        <v>50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446.56</v>
      </c>
      <c r="Q1" s="3" t="s">
        <v>28</v>
      </c>
      <c r="R1" s="108">
        <f>SUM(R11:R18)</f>
        <v>341.76</v>
      </c>
    </row>
    <row r="2" spans="1:18" s="8" customFormat="1" ht="57.75" customHeight="1">
      <c r="A2" s="4"/>
      <c r="B2" s="114" t="s">
        <v>2</v>
      </c>
      <c r="C2" s="114"/>
      <c r="D2" s="113" t="s">
        <v>48</v>
      </c>
      <c r="E2" s="113"/>
      <c r="F2" s="9"/>
      <c r="G2" s="9"/>
      <c r="N2" s="10" t="s">
        <v>3</v>
      </c>
      <c r="O2" s="11"/>
      <c r="P2" s="12"/>
      <c r="Q2" s="3" t="s">
        <v>27</v>
      </c>
      <c r="R2" s="108"/>
    </row>
    <row r="3" spans="1:18" s="8" customFormat="1" ht="35.25" customHeight="1">
      <c r="A3" s="4"/>
      <c r="B3" s="114" t="s">
        <v>26</v>
      </c>
      <c r="C3" s="114"/>
      <c r="D3" s="113" t="s">
        <v>28</v>
      </c>
      <c r="E3" s="113"/>
      <c r="N3" s="10" t="s">
        <v>4</v>
      </c>
      <c r="O3" s="11"/>
      <c r="P3" s="62">
        <f>+O7</f>
        <v>446.56</v>
      </c>
      <c r="Q3" s="13"/>
      <c r="R3" s="108">
        <f>SUM(R11:R18)</f>
        <v>341.76</v>
      </c>
    </row>
    <row r="4" spans="1:18" s="8" customFormat="1" ht="35.25" customHeight="1" thickBot="1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8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6">
        <v>1.1100000000000001</v>
      </c>
      <c r="N5" s="121" t="s">
        <v>8</v>
      </c>
      <c r="O5" s="121"/>
      <c r="P5" s="58">
        <f>P1-P2-P3-P4</f>
        <v>0</v>
      </c>
      <c r="Q5" s="13"/>
      <c r="R5" s="108">
        <f>R1-R3</f>
        <v>0</v>
      </c>
    </row>
    <row r="6" spans="1:18" s="8" customFormat="1" ht="43.5" customHeight="1" thickTop="1" thickBot="1">
      <c r="A6" s="4"/>
      <c r="B6" s="56" t="s">
        <v>51</v>
      </c>
      <c r="C6" s="56"/>
      <c r="D6" s="14"/>
      <c r="E6" s="14"/>
      <c r="F6" s="10" t="s">
        <v>10</v>
      </c>
      <c r="G6" s="95">
        <v>11.11</v>
      </c>
      <c r="Q6" s="13"/>
    </row>
    <row r="7" spans="1:18" s="8" customFormat="1" ht="27" customHeight="1" thickTop="1" thickBot="1">
      <c r="A7" s="122" t="s">
        <v>30</v>
      </c>
      <c r="B7" s="123"/>
      <c r="C7" s="124"/>
      <c r="D7" s="130" t="s">
        <v>11</v>
      </c>
      <c r="E7" s="131"/>
      <c r="F7" s="131"/>
      <c r="G7" s="96">
        <f t="shared" ref="G7:O7" si="0">SUM(G11:G36)</f>
        <v>0</v>
      </c>
      <c r="H7" s="94">
        <f t="shared" si="0"/>
        <v>0</v>
      </c>
      <c r="I7" s="78">
        <f t="shared" si="0"/>
        <v>0</v>
      </c>
      <c r="J7" s="78">
        <f t="shared" si="0"/>
        <v>0</v>
      </c>
      <c r="K7" s="78">
        <f t="shared" si="0"/>
        <v>0</v>
      </c>
      <c r="L7" s="78">
        <f t="shared" si="0"/>
        <v>91.25</v>
      </c>
      <c r="M7" s="79">
        <f t="shared" si="0"/>
        <v>355.31</v>
      </c>
      <c r="N7" s="77">
        <f t="shared" si="0"/>
        <v>446.56</v>
      </c>
      <c r="O7" s="80">
        <f t="shared" si="0"/>
        <v>446.56</v>
      </c>
      <c r="P7" s="13">
        <f>+N7-SUM(H7:M7)</f>
        <v>0</v>
      </c>
    </row>
    <row r="8" spans="1:18" ht="36" customHeight="1" thickTop="1" thickBot="1">
      <c r="A8" s="132"/>
      <c r="B8" s="133" t="s">
        <v>12</v>
      </c>
      <c r="C8" s="133" t="s">
        <v>13</v>
      </c>
      <c r="D8" s="134" t="s">
        <v>25</v>
      </c>
      <c r="E8" s="133" t="s">
        <v>34</v>
      </c>
      <c r="F8" s="136" t="s">
        <v>32</v>
      </c>
      <c r="G8" s="137" t="s">
        <v>15</v>
      </c>
      <c r="H8" s="139" t="s">
        <v>16</v>
      </c>
      <c r="I8" s="125" t="s">
        <v>38</v>
      </c>
      <c r="J8" s="126" t="s">
        <v>40</v>
      </c>
      <c r="K8" s="126" t="s">
        <v>39</v>
      </c>
      <c r="L8" s="127" t="s">
        <v>22</v>
      </c>
      <c r="M8" s="128"/>
      <c r="N8" s="129" t="s">
        <v>17</v>
      </c>
      <c r="O8" s="115" t="s">
        <v>18</v>
      </c>
      <c r="P8" s="116" t="s">
        <v>19</v>
      </c>
      <c r="Q8" s="2"/>
      <c r="R8" s="109" t="s">
        <v>41</v>
      </c>
    </row>
    <row r="9" spans="1:18" ht="36" customHeight="1" thickTop="1" thickBot="1">
      <c r="A9" s="132"/>
      <c r="B9" s="133" t="s">
        <v>12</v>
      </c>
      <c r="C9" s="133"/>
      <c r="D9" s="135"/>
      <c r="E9" s="133"/>
      <c r="F9" s="136"/>
      <c r="G9" s="138"/>
      <c r="H9" s="139" t="s">
        <v>38</v>
      </c>
      <c r="I9" s="125" t="s">
        <v>38</v>
      </c>
      <c r="J9" s="125"/>
      <c r="K9" s="125" t="s">
        <v>37</v>
      </c>
      <c r="L9" s="117" t="s">
        <v>23</v>
      </c>
      <c r="M9" s="119" t="s">
        <v>24</v>
      </c>
      <c r="N9" s="129"/>
      <c r="O9" s="115"/>
      <c r="P9" s="116"/>
      <c r="Q9" s="2"/>
      <c r="R9" s="110"/>
    </row>
    <row r="10" spans="1:18" ht="37.5" customHeight="1" thickTop="1" thickBot="1">
      <c r="A10" s="132"/>
      <c r="B10" s="133"/>
      <c r="C10" s="133"/>
      <c r="D10" s="135"/>
      <c r="E10" s="133"/>
      <c r="F10" s="136"/>
      <c r="G10" s="93" t="s">
        <v>20</v>
      </c>
      <c r="H10" s="139"/>
      <c r="I10" s="125"/>
      <c r="J10" s="125"/>
      <c r="K10" s="125"/>
      <c r="L10" s="118"/>
      <c r="M10" s="120"/>
      <c r="N10" s="129"/>
      <c r="O10" s="115"/>
      <c r="P10" s="116"/>
      <c r="Q10" s="2"/>
      <c r="R10" s="111"/>
    </row>
    <row r="11" spans="1:18" ht="30" customHeight="1" thickTop="1">
      <c r="A11" s="27">
        <v>1</v>
      </c>
      <c r="B11" s="47">
        <v>41168</v>
      </c>
      <c r="C11" s="29" t="s">
        <v>52</v>
      </c>
      <c r="D11" s="30" t="s">
        <v>53</v>
      </c>
      <c r="E11" s="30" t="s">
        <v>54</v>
      </c>
      <c r="F11" s="31" t="s">
        <v>51</v>
      </c>
      <c r="G11" s="92"/>
      <c r="H11" s="33">
        <f>IF($D$3="si",($G$5/$G$6*G11),IF($D$3="no",G11*$G$4,0))</f>
        <v>0</v>
      </c>
      <c r="I11" s="34"/>
      <c r="J11" s="35"/>
      <c r="K11" s="68"/>
      <c r="L11" s="68"/>
      <c r="M11" s="38">
        <v>126.14</v>
      </c>
      <c r="N11" s="39">
        <f>SUM(H11:M11)</f>
        <v>126.14</v>
      </c>
      <c r="O11" s="40">
        <v>126.14</v>
      </c>
      <c r="P11" s="41"/>
      <c r="Q11" s="2"/>
      <c r="R11" s="105">
        <v>96.02</v>
      </c>
    </row>
    <row r="12" spans="1:18" ht="30" customHeight="1">
      <c r="A12" s="42">
        <v>2</v>
      </c>
      <c r="B12" s="47">
        <v>41169</v>
      </c>
      <c r="C12" s="29" t="s">
        <v>52</v>
      </c>
      <c r="D12" s="30" t="s">
        <v>53</v>
      </c>
      <c r="E12" s="30" t="s">
        <v>54</v>
      </c>
      <c r="F12" s="31" t="s">
        <v>51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157.01</v>
      </c>
      <c r="N12" s="39">
        <f>SUM(H12:M12)</f>
        <v>157.01</v>
      </c>
      <c r="O12" s="43">
        <v>157.01</v>
      </c>
      <c r="P12" s="41"/>
      <c r="Q12" s="2"/>
      <c r="R12" s="105">
        <v>120.12</v>
      </c>
    </row>
    <row r="13" spans="1:18" ht="30" customHeight="1">
      <c r="A13" s="42">
        <v>3</v>
      </c>
      <c r="B13" s="47">
        <v>41171</v>
      </c>
      <c r="C13" s="29" t="s">
        <v>52</v>
      </c>
      <c r="D13" s="30" t="s">
        <v>53</v>
      </c>
      <c r="E13" s="30" t="s">
        <v>54</v>
      </c>
      <c r="F13" s="31" t="s">
        <v>51</v>
      </c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>
        <v>5.3</v>
      </c>
      <c r="N13" s="39">
        <f t="shared" ref="N13:N26" si="2">SUM(H13:M13)</f>
        <v>5.3</v>
      </c>
      <c r="O13" s="43">
        <v>5.3</v>
      </c>
      <c r="P13" s="41" t="str">
        <f t="shared" ref="P13:P27" si="3">IF(F13="Milano","X","")</f>
        <v/>
      </c>
      <c r="Q13" s="2"/>
      <c r="R13" s="106">
        <v>4.09</v>
      </c>
    </row>
    <row r="14" spans="1:18" ht="30" customHeight="1">
      <c r="A14" s="42">
        <v>4</v>
      </c>
      <c r="B14" s="47">
        <v>41171</v>
      </c>
      <c r="C14" s="29" t="s">
        <v>52</v>
      </c>
      <c r="D14" s="30" t="s">
        <v>53</v>
      </c>
      <c r="E14" s="30" t="s">
        <v>54</v>
      </c>
      <c r="F14" s="31" t="s">
        <v>51</v>
      </c>
      <c r="G14" s="32"/>
      <c r="H14" s="33">
        <f t="shared" si="1"/>
        <v>0</v>
      </c>
      <c r="I14" s="34"/>
      <c r="J14" s="35"/>
      <c r="K14" s="68"/>
      <c r="L14" s="37"/>
      <c r="M14" s="38">
        <v>62.66</v>
      </c>
      <c r="N14" s="39">
        <f t="shared" si="2"/>
        <v>62.66</v>
      </c>
      <c r="O14" s="43">
        <v>62.66</v>
      </c>
      <c r="P14" s="41" t="str">
        <f t="shared" si="3"/>
        <v/>
      </c>
      <c r="Q14" s="2"/>
      <c r="R14" s="106">
        <v>48.35</v>
      </c>
    </row>
    <row r="15" spans="1:18" ht="30" customHeight="1">
      <c r="A15" s="42">
        <v>5</v>
      </c>
      <c r="B15" s="47">
        <v>41172</v>
      </c>
      <c r="C15" s="29" t="s">
        <v>52</v>
      </c>
      <c r="D15" s="30" t="s">
        <v>53</v>
      </c>
      <c r="E15" s="30" t="s">
        <v>54</v>
      </c>
      <c r="F15" s="31" t="s">
        <v>51</v>
      </c>
      <c r="G15" s="32"/>
      <c r="H15" s="33">
        <f t="shared" si="1"/>
        <v>0</v>
      </c>
      <c r="I15" s="34"/>
      <c r="J15" s="35"/>
      <c r="K15" s="68"/>
      <c r="L15" s="37"/>
      <c r="M15" s="38">
        <v>4.2</v>
      </c>
      <c r="N15" s="39">
        <f t="shared" si="2"/>
        <v>4.2</v>
      </c>
      <c r="O15" s="43">
        <v>4.2</v>
      </c>
      <c r="P15" s="41" t="str">
        <f t="shared" si="3"/>
        <v/>
      </c>
      <c r="Q15" s="2"/>
      <c r="R15" s="107">
        <v>3.22</v>
      </c>
    </row>
    <row r="16" spans="1:18" ht="30" customHeight="1">
      <c r="A16" s="42">
        <v>6</v>
      </c>
      <c r="B16" s="47">
        <v>41172</v>
      </c>
      <c r="C16" s="29" t="s">
        <v>52</v>
      </c>
      <c r="D16" s="30" t="s">
        <v>55</v>
      </c>
      <c r="E16" s="30" t="s">
        <v>54</v>
      </c>
      <c r="F16" s="31" t="s">
        <v>51</v>
      </c>
      <c r="G16" s="32"/>
      <c r="H16" s="33">
        <f t="shared" si="1"/>
        <v>0</v>
      </c>
      <c r="I16" s="34"/>
      <c r="J16" s="35"/>
      <c r="K16" s="68"/>
      <c r="L16" s="37">
        <v>50.25</v>
      </c>
      <c r="M16" s="38"/>
      <c r="N16" s="39">
        <f t="shared" si="2"/>
        <v>50.25</v>
      </c>
      <c r="O16" s="43">
        <v>50.25</v>
      </c>
      <c r="P16" s="41" t="str">
        <f t="shared" si="3"/>
        <v/>
      </c>
      <c r="Q16" s="2"/>
      <c r="R16" s="106">
        <v>38.57</v>
      </c>
    </row>
    <row r="17" spans="1:18" ht="30" customHeight="1">
      <c r="A17" s="42">
        <v>7</v>
      </c>
      <c r="B17" s="47">
        <v>41172</v>
      </c>
      <c r="C17" s="29" t="s">
        <v>52</v>
      </c>
      <c r="D17" s="30" t="s">
        <v>57</v>
      </c>
      <c r="E17" s="30" t="s">
        <v>54</v>
      </c>
      <c r="F17" s="31" t="s">
        <v>51</v>
      </c>
      <c r="G17" s="32"/>
      <c r="H17" s="33">
        <f t="shared" si="1"/>
        <v>0</v>
      </c>
      <c r="I17" s="34"/>
      <c r="J17" s="35"/>
      <c r="K17" s="68"/>
      <c r="L17" s="37">
        <v>30.4</v>
      </c>
      <c r="M17" s="38"/>
      <c r="N17" s="39">
        <f t="shared" si="2"/>
        <v>30.4</v>
      </c>
      <c r="O17" s="43">
        <v>30.4</v>
      </c>
      <c r="P17" s="41" t="str">
        <f t="shared" si="3"/>
        <v/>
      </c>
      <c r="Q17" s="2"/>
      <c r="R17" s="106">
        <v>23.33</v>
      </c>
    </row>
    <row r="18" spans="1:18" ht="30" customHeight="1">
      <c r="A18" s="42">
        <v>8</v>
      </c>
      <c r="B18" s="47">
        <v>41168</v>
      </c>
      <c r="C18" s="29" t="s">
        <v>52</v>
      </c>
      <c r="D18" s="30" t="s">
        <v>56</v>
      </c>
      <c r="E18" s="30" t="s">
        <v>54</v>
      </c>
      <c r="F18" s="31" t="s">
        <v>51</v>
      </c>
      <c r="G18" s="32"/>
      <c r="H18" s="33">
        <f t="shared" si="1"/>
        <v>0</v>
      </c>
      <c r="I18" s="34"/>
      <c r="J18" s="35"/>
      <c r="K18" s="68"/>
      <c r="L18" s="37">
        <v>10.6</v>
      </c>
      <c r="M18" s="38"/>
      <c r="N18" s="39">
        <f t="shared" si="2"/>
        <v>10.6</v>
      </c>
      <c r="O18" s="43">
        <v>10.6</v>
      </c>
      <c r="P18" s="41" t="str">
        <f t="shared" si="3"/>
        <v/>
      </c>
      <c r="Q18" s="2"/>
      <c r="R18" s="106">
        <v>8.06</v>
      </c>
    </row>
    <row r="19" spans="1:18" ht="30" customHeight="1">
      <c r="A19" s="42">
        <v>9</v>
      </c>
      <c r="B19" s="47"/>
      <c r="C19" s="29"/>
      <c r="D19" s="30"/>
      <c r="E19" s="30"/>
      <c r="F19" s="31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4"/>
    </row>
    <row r="20" spans="1:18" ht="30" customHeight="1">
      <c r="A20" s="42">
        <v>10</v>
      </c>
      <c r="B20" s="47"/>
      <c r="C20" s="29"/>
      <c r="D20" s="30"/>
      <c r="E20" s="30"/>
      <c r="F20" s="31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4"/>
    </row>
    <row r="21" spans="1:18" ht="30" customHeight="1">
      <c r="A21" s="42">
        <v>11</v>
      </c>
      <c r="B21" s="47"/>
      <c r="C21" s="29"/>
      <c r="D21" s="30"/>
      <c r="E21" s="30"/>
      <c r="F21" s="31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4"/>
    </row>
    <row r="22" spans="1:18" ht="30" customHeight="1">
      <c r="A22" s="42">
        <v>12</v>
      </c>
      <c r="B22" s="47"/>
      <c r="C22" s="29"/>
      <c r="D22" s="30"/>
      <c r="E22" s="30"/>
      <c r="F22" s="31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4"/>
    </row>
    <row r="23" spans="1:18" ht="30" customHeight="1">
      <c r="A23" s="42">
        <v>13</v>
      </c>
      <c r="B23" s="47"/>
      <c r="C23" s="29"/>
      <c r="D23" s="30"/>
      <c r="E23" s="30"/>
      <c r="F23" s="31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4"/>
    </row>
    <row r="24" spans="1:18" ht="30" customHeight="1">
      <c r="A24" s="42">
        <v>14</v>
      </c>
      <c r="B24" s="47"/>
      <c r="C24" s="29"/>
      <c r="D24" s="30"/>
      <c r="E24" s="30"/>
      <c r="F24" s="31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4"/>
    </row>
    <row r="25" spans="1:18" ht="30" customHeight="1">
      <c r="A25" s="42">
        <v>15</v>
      </c>
      <c r="B25" s="47"/>
      <c r="C25" s="29"/>
      <c r="D25" s="30"/>
      <c r="E25" s="30"/>
      <c r="F25" s="31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4"/>
    </row>
    <row r="26" spans="1:18" ht="30" customHeight="1">
      <c r="A26" s="42">
        <v>16</v>
      </c>
      <c r="B26" s="47"/>
      <c r="C26" s="29"/>
      <c r="D26" s="30"/>
      <c r="E26" s="30"/>
      <c r="F26" s="31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4"/>
    </row>
    <row r="27" spans="1:18" ht="30" customHeight="1">
      <c r="A27" s="42">
        <v>17</v>
      </c>
      <c r="B27" s="47"/>
      <c r="C27" s="29"/>
      <c r="D27" s="30"/>
      <c r="E27" s="30"/>
      <c r="F27" s="31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4"/>
    </row>
    <row r="28" spans="1:18" ht="30" customHeight="1">
      <c r="A28" s="42">
        <v>18</v>
      </c>
      <c r="B28" s="47"/>
      <c r="C28" s="29"/>
      <c r="D28" s="30"/>
      <c r="E28" s="30"/>
      <c r="F28" s="31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4"/>
    </row>
    <row r="29" spans="1:18" ht="30" customHeight="1">
      <c r="A29" s="42">
        <v>19</v>
      </c>
      <c r="B29" s="47"/>
      <c r="C29" s="29"/>
      <c r="D29" s="30"/>
      <c r="E29" s="30"/>
      <c r="F29" s="31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4"/>
    </row>
    <row r="30" spans="1:18" ht="30" customHeight="1">
      <c r="A30" s="42">
        <v>20</v>
      </c>
      <c r="B30" s="47"/>
      <c r="C30" s="29"/>
      <c r="D30" s="30"/>
      <c r="E30" s="30"/>
      <c r="F30" s="31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4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4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6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6" si="11">SUM(H32:M32)</f>
        <v>0</v>
      </c>
      <c r="O32" s="43"/>
      <c r="P32" s="41" t="str">
        <f t="shared" ref="P32:P36" si="12">IF(F32="Milano","X","")</f>
        <v/>
      </c>
      <c r="Q32" s="2"/>
      <c r="R32" s="74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4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4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4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4"/>
    </row>
    <row r="37" spans="1:18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8">
      <c r="A38" s="81"/>
      <c r="B38" s="82"/>
      <c r="C38" s="83"/>
      <c r="D38" s="84"/>
      <c r="E38" s="84"/>
      <c r="F38" s="85"/>
      <c r="G38" s="86"/>
      <c r="H38" s="87"/>
      <c r="I38" s="88"/>
      <c r="J38" s="88"/>
      <c r="K38" s="88"/>
      <c r="L38" s="88"/>
      <c r="M38" s="88"/>
      <c r="N38" s="89"/>
      <c r="O38" s="90"/>
      <c r="P38" s="91"/>
    </row>
    <row r="39" spans="1:18">
      <c r="A39" s="60"/>
      <c r="B39" s="75" t="s">
        <v>44</v>
      </c>
      <c r="C39" s="75"/>
      <c r="D39" s="75"/>
      <c r="E39" s="61"/>
      <c r="F39" s="61"/>
      <c r="G39" s="75" t="s">
        <v>46</v>
      </c>
      <c r="H39" s="75"/>
      <c r="I39" s="75"/>
      <c r="J39" s="61"/>
      <c r="K39" s="61"/>
      <c r="L39" s="75" t="s">
        <v>45</v>
      </c>
      <c r="M39" s="75"/>
      <c r="N39" s="75"/>
      <c r="O39" s="61"/>
      <c r="P39" s="91"/>
    </row>
    <row r="40" spans="1:18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91"/>
    </row>
    <row r="41" spans="1:18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38 C31:C36">
      <formula1>1</formula1>
      <formula2>0</formula2>
    </dataValidation>
    <dataValidation type="date" operator="greaterThanOrEqual" showErrorMessage="1" errorTitle="Data" error="Inserire una data superiore al 1/11/2000" sqref="B38 B11:B36">
      <formula1>36831</formula1>
      <formula2>0</formula2>
    </dataValidation>
    <dataValidation type="textLength" operator="greaterThan" sqref="F38 F31:F36">
      <formula1>1</formula1>
      <formula2>0</formula2>
    </dataValidation>
    <dataValidation type="textLength" operator="greaterThan" allowBlank="1" showErrorMessage="1" sqref="D38:E38 D31:E36">
      <formula1>1</formula1>
      <formula2>0</formula2>
    </dataValidation>
    <dataValidation type="whole" operator="greaterThanOrEqual" allowBlank="1" showErrorMessage="1" errorTitle="Valore" error="Inserire un numero maggiore o uguale a 0 (zero)!" sqref="N38 N11:N36">
      <formula1>0</formula1>
      <formula2>0</formula2>
    </dataValidation>
    <dataValidation type="decimal" operator="greaterThanOrEqual" allowBlank="1" showErrorMessage="1" errorTitle="Valore" error="Inserire un numero maggiore o uguale a 0 (zero)!" sqref="H38:M38 I23:M36 H11:I11 J11:M12 I17:I22 J13:L22 H12:H36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workbookViewId="0">
      <pane ySplit="5" topLeftCell="A6" activePane="bottomLeft" state="frozen"/>
      <selection pane="bottomLeft" activeCell="E2" sqref="E2:F2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2" t="s">
        <v>0</v>
      </c>
      <c r="C1" s="112"/>
      <c r="D1" s="112"/>
      <c r="E1" s="113" t="s">
        <v>47</v>
      </c>
      <c r="F1" s="113"/>
      <c r="G1" s="51" t="s">
        <v>42</v>
      </c>
      <c r="H1" s="50" t="s">
        <v>43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0</v>
      </c>
      <c r="Q1" s="3" t="s">
        <v>28</v>
      </c>
    </row>
    <row r="2" spans="1:19" s="8" customFormat="1" ht="35.25" customHeight="1">
      <c r="A2" s="4"/>
      <c r="B2" s="114" t="s">
        <v>2</v>
      </c>
      <c r="C2" s="114"/>
      <c r="D2" s="114"/>
      <c r="E2" s="113" t="s">
        <v>48</v>
      </c>
      <c r="F2" s="113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4" t="s">
        <v>26</v>
      </c>
      <c r="C3" s="114"/>
      <c r="D3" s="114"/>
      <c r="E3" s="113" t="s">
        <v>27</v>
      </c>
      <c r="F3" s="113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21" t="s">
        <v>8</v>
      </c>
      <c r="O5" s="121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42" t="s">
        <v>11</v>
      </c>
      <c r="F7" s="143"/>
      <c r="G7" s="25">
        <f t="shared" ref="G7:O7" si="0">SUM(G11:G129)</f>
        <v>0</v>
      </c>
      <c r="H7" s="25">
        <f>SUM(H11:H129)</f>
        <v>0</v>
      </c>
      <c r="I7" s="65">
        <f t="shared" si="0"/>
        <v>0</v>
      </c>
      <c r="J7" s="71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0</v>
      </c>
      <c r="O7" s="67">
        <f t="shared" si="0"/>
        <v>0</v>
      </c>
      <c r="P7" s="13">
        <f>+N7-SUM(I7:M7)</f>
        <v>0</v>
      </c>
    </row>
    <row r="8" spans="1:19" ht="36" customHeight="1" thickTop="1" thickBot="1">
      <c r="A8" s="147"/>
      <c r="B8" s="64"/>
      <c r="C8" s="148" t="s">
        <v>13</v>
      </c>
      <c r="D8" s="149" t="s">
        <v>25</v>
      </c>
      <c r="E8" s="133" t="s">
        <v>14</v>
      </c>
      <c r="F8" s="150" t="s">
        <v>35</v>
      </c>
      <c r="G8" s="151" t="s">
        <v>15</v>
      </c>
      <c r="H8" s="152" t="s">
        <v>16</v>
      </c>
      <c r="I8" s="126" t="s">
        <v>38</v>
      </c>
      <c r="J8" s="126" t="s">
        <v>40</v>
      </c>
      <c r="K8" s="126" t="s">
        <v>39</v>
      </c>
      <c r="L8" s="140" t="s">
        <v>36</v>
      </c>
      <c r="M8" s="141"/>
      <c r="N8" s="146" t="s">
        <v>17</v>
      </c>
      <c r="O8" s="155" t="s">
        <v>18</v>
      </c>
      <c r="P8" s="116" t="s">
        <v>19</v>
      </c>
      <c r="R8" s="2"/>
    </row>
    <row r="9" spans="1:19" ht="36" customHeight="1" thickTop="1" thickBot="1">
      <c r="A9" s="132"/>
      <c r="B9" s="64" t="s">
        <v>12</v>
      </c>
      <c r="C9" s="133"/>
      <c r="D9" s="133"/>
      <c r="E9" s="133"/>
      <c r="F9" s="150"/>
      <c r="G9" s="151"/>
      <c r="H9" s="153"/>
      <c r="I9" s="125" t="s">
        <v>38</v>
      </c>
      <c r="J9" s="125"/>
      <c r="K9" s="125" t="s">
        <v>37</v>
      </c>
      <c r="L9" s="117" t="s">
        <v>23</v>
      </c>
      <c r="M9" s="145" t="s">
        <v>24</v>
      </c>
      <c r="N9" s="129"/>
      <c r="O9" s="115"/>
      <c r="P9" s="116"/>
      <c r="R9" s="2"/>
    </row>
    <row r="10" spans="1:19" ht="37.5" customHeight="1" thickTop="1" thickBot="1">
      <c r="A10" s="132"/>
      <c r="B10" s="55"/>
      <c r="C10" s="133"/>
      <c r="D10" s="133"/>
      <c r="E10" s="133"/>
      <c r="F10" s="150"/>
      <c r="G10" s="26" t="s">
        <v>20</v>
      </c>
      <c r="H10" s="154"/>
      <c r="I10" s="125"/>
      <c r="J10" s="125"/>
      <c r="K10" s="125"/>
      <c r="L10" s="144"/>
      <c r="M10" s="120"/>
      <c r="N10" s="129"/>
      <c r="O10" s="115"/>
      <c r="P10" s="116"/>
      <c r="R10" s="2"/>
    </row>
    <row r="11" spans="1:19" ht="30" customHeight="1" thickTop="1">
      <c r="A11" s="27">
        <v>1</v>
      </c>
      <c r="B11" s="47"/>
      <c r="C11" s="29"/>
      <c r="D11" s="29"/>
      <c r="E11" s="69"/>
      <c r="F11" s="69"/>
      <c r="G11" s="97"/>
      <c r="H11" s="103">
        <f>IF($E$3="si",($H$5/$H$6*G11),IF($E$3="no",G11*$H$4,0))</f>
        <v>0</v>
      </c>
      <c r="I11" s="72"/>
      <c r="J11" s="72"/>
      <c r="K11" s="34"/>
      <c r="L11" s="35"/>
      <c r="M11" s="37"/>
      <c r="N11" s="39">
        <f>SUM(H11:M11)</f>
        <v>0</v>
      </c>
      <c r="O11" s="40"/>
      <c r="P11" s="41" t="str">
        <f>IF($F11="Milano","X","")</f>
        <v/>
      </c>
      <c r="R11" s="2"/>
    </row>
    <row r="12" spans="1:19" ht="30" customHeight="1">
      <c r="A12" s="42">
        <v>2</v>
      </c>
      <c r="B12" s="47"/>
      <c r="C12" s="29"/>
      <c r="D12" s="29"/>
      <c r="E12" s="69"/>
      <c r="F12" s="69"/>
      <c r="G12" s="98"/>
      <c r="H12" s="103">
        <f t="shared" ref="H12:H75" si="1">IF($E$3="si",($H$5/$H$6*G12),IF($E$3="no",G12*$H$4,0))</f>
        <v>0</v>
      </c>
      <c r="I12" s="72"/>
      <c r="J12" s="72"/>
      <c r="K12" s="34"/>
      <c r="L12" s="35"/>
      <c r="M12" s="37"/>
      <c r="N12" s="39">
        <f>SUM(H12:M12)</f>
        <v>0</v>
      </c>
      <c r="O12" s="43"/>
      <c r="P12" s="41" t="str">
        <f t="shared" ref="P12:P83" si="2">IF($F12="Milano","X","")</f>
        <v/>
      </c>
      <c r="R12" s="2"/>
    </row>
    <row r="13" spans="1:19" ht="30" customHeight="1">
      <c r="A13" s="42">
        <v>3</v>
      </c>
      <c r="B13" s="47"/>
      <c r="C13" s="29"/>
      <c r="D13" s="29"/>
      <c r="E13" s="69"/>
      <c r="F13" s="69"/>
      <c r="G13" s="98"/>
      <c r="H13" s="103">
        <f t="shared" si="1"/>
        <v>0</v>
      </c>
      <c r="I13" s="72"/>
      <c r="J13" s="72"/>
      <c r="K13" s="34"/>
      <c r="L13" s="35"/>
      <c r="M13" s="37"/>
      <c r="N13" s="39">
        <f>SUM(H13:M13)</f>
        <v>0</v>
      </c>
      <c r="O13" s="43"/>
      <c r="P13" s="41" t="str">
        <f t="shared" si="2"/>
        <v/>
      </c>
      <c r="R13" s="2"/>
    </row>
    <row r="14" spans="1:19" ht="30" customHeight="1">
      <c r="A14" s="42">
        <v>4</v>
      </c>
      <c r="B14" s="47"/>
      <c r="C14" s="29"/>
      <c r="D14" s="29"/>
      <c r="E14" s="69"/>
      <c r="F14" s="69"/>
      <c r="G14" s="98"/>
      <c r="H14" s="103">
        <f t="shared" si="1"/>
        <v>0</v>
      </c>
      <c r="I14" s="72"/>
      <c r="J14" s="72"/>
      <c r="K14" s="34"/>
      <c r="L14" s="35"/>
      <c r="M14" s="37"/>
      <c r="N14" s="39">
        <f t="shared" ref="N14:N18" si="3">SUM(H14:M14)</f>
        <v>0</v>
      </c>
      <c r="O14" s="43"/>
      <c r="P14" s="41" t="str">
        <f t="shared" si="2"/>
        <v/>
      </c>
      <c r="R14" s="2"/>
    </row>
    <row r="15" spans="1:19" ht="30" customHeight="1">
      <c r="A15" s="42">
        <v>5</v>
      </c>
      <c r="B15" s="47"/>
      <c r="C15" s="29"/>
      <c r="D15" s="29"/>
      <c r="E15" s="69"/>
      <c r="F15" s="69"/>
      <c r="G15" s="98"/>
      <c r="H15" s="103">
        <f t="shared" si="1"/>
        <v>0</v>
      </c>
      <c r="I15" s="72"/>
      <c r="J15" s="72"/>
      <c r="K15" s="34"/>
      <c r="L15" s="35"/>
      <c r="M15" s="37"/>
      <c r="N15" s="39">
        <f t="shared" si="3"/>
        <v>0</v>
      </c>
      <c r="O15" s="43"/>
      <c r="P15" s="41" t="str">
        <f t="shared" si="2"/>
        <v/>
      </c>
      <c r="R15" s="2"/>
    </row>
    <row r="16" spans="1:19" ht="30" customHeight="1">
      <c r="A16" s="42">
        <v>6</v>
      </c>
      <c r="B16" s="47"/>
      <c r="C16" s="29"/>
      <c r="D16" s="29"/>
      <c r="E16" s="69"/>
      <c r="F16" s="69"/>
      <c r="G16" s="98"/>
      <c r="H16" s="103">
        <f t="shared" si="1"/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2"/>
        <v/>
      </c>
      <c r="R16" s="2"/>
    </row>
    <row r="17" spans="1:18" ht="30" customHeight="1">
      <c r="A17" s="42">
        <v>7</v>
      </c>
      <c r="B17" s="47"/>
      <c r="C17" s="29"/>
      <c r="D17" s="29"/>
      <c r="E17" s="69"/>
      <c r="F17" s="69"/>
      <c r="G17" s="98"/>
      <c r="H17" s="103">
        <f t="shared" si="1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47"/>
      <c r="C18" s="29"/>
      <c r="D18" s="29"/>
      <c r="E18" s="69"/>
      <c r="F18" s="69"/>
      <c r="G18" s="98"/>
      <c r="H18" s="103">
        <f t="shared" si="1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2"/>
        <v/>
      </c>
      <c r="R18" s="2"/>
    </row>
    <row r="19" spans="1:18" ht="30" customHeight="1">
      <c r="A19" s="42">
        <v>9</v>
      </c>
      <c r="B19" s="47"/>
      <c r="C19" s="29"/>
      <c r="D19" s="29"/>
      <c r="E19" s="69"/>
      <c r="F19" s="69"/>
      <c r="G19" s="99"/>
      <c r="H19" s="103">
        <f t="shared" si="1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2"/>
        <v/>
      </c>
      <c r="R19" s="2"/>
    </row>
    <row r="20" spans="1:18" ht="30" customHeight="1">
      <c r="A20" s="42">
        <v>10</v>
      </c>
      <c r="B20" s="47"/>
      <c r="C20" s="29"/>
      <c r="D20" s="29"/>
      <c r="E20" s="69"/>
      <c r="F20" s="69"/>
      <c r="G20" s="99"/>
      <c r="H20" s="103">
        <f t="shared" si="1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47"/>
      <c r="C21" s="29"/>
      <c r="D21" s="29"/>
      <c r="E21" s="69"/>
      <c r="F21" s="69"/>
      <c r="G21" s="99"/>
      <c r="H21" s="103">
        <f t="shared" si="1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2"/>
        <v/>
      </c>
      <c r="R21" s="2"/>
    </row>
    <row r="22" spans="1:18" ht="30" customHeight="1">
      <c r="A22" s="42">
        <v>12</v>
      </c>
      <c r="B22" s="47"/>
      <c r="C22" s="29"/>
      <c r="D22" s="29"/>
      <c r="E22" s="69"/>
      <c r="F22" s="69"/>
      <c r="G22" s="99"/>
      <c r="H22" s="103">
        <f t="shared" si="1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2"/>
        <v/>
      </c>
      <c r="R22" s="2"/>
    </row>
    <row r="23" spans="1:18" ht="30" customHeight="1">
      <c r="A23" s="42">
        <v>13</v>
      </c>
      <c r="B23" s="47"/>
      <c r="C23" s="29"/>
      <c r="D23" s="29"/>
      <c r="E23" s="69"/>
      <c r="F23" s="69"/>
      <c r="G23" s="99"/>
      <c r="H23" s="103">
        <f t="shared" si="1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2"/>
        <v/>
      </c>
      <c r="R23" s="2"/>
    </row>
    <row r="24" spans="1:18" ht="30" customHeight="1">
      <c r="A24" s="42">
        <v>14</v>
      </c>
      <c r="B24" s="47"/>
      <c r="C24" s="29"/>
      <c r="D24" s="29"/>
      <c r="E24" s="69"/>
      <c r="F24" s="69"/>
      <c r="G24" s="99"/>
      <c r="H24" s="103">
        <f t="shared" si="1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2"/>
        <v/>
      </c>
      <c r="R24" s="2"/>
    </row>
    <row r="25" spans="1:18" ht="30" customHeight="1">
      <c r="A25" s="42">
        <v>15</v>
      </c>
      <c r="B25" s="47"/>
      <c r="C25" s="29"/>
      <c r="D25" s="29"/>
      <c r="E25" s="69"/>
      <c r="F25" s="69"/>
      <c r="G25" s="99"/>
      <c r="H25" s="103">
        <f t="shared" si="1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47"/>
      <c r="C26" s="29"/>
      <c r="D26" s="29"/>
      <c r="E26" s="69"/>
      <c r="F26" s="69"/>
      <c r="G26" s="99"/>
      <c r="H26" s="103">
        <f t="shared" si="1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2"/>
        <v/>
      </c>
      <c r="R26" s="2"/>
    </row>
    <row r="27" spans="1:18" ht="30" customHeight="1">
      <c r="A27" s="42">
        <v>17</v>
      </c>
      <c r="B27" s="47"/>
      <c r="C27" s="29"/>
      <c r="D27" s="29"/>
      <c r="E27" s="69"/>
      <c r="F27" s="69"/>
      <c r="G27" s="99"/>
      <c r="H27" s="103">
        <f t="shared" si="1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47"/>
      <c r="C28" s="29"/>
      <c r="D28" s="29"/>
      <c r="E28" s="69"/>
      <c r="F28" s="69"/>
      <c r="G28" s="99"/>
      <c r="H28" s="103">
        <f t="shared" si="1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47"/>
      <c r="C29" s="29"/>
      <c r="D29" s="29"/>
      <c r="E29" s="69"/>
      <c r="F29" s="69"/>
      <c r="G29" s="99"/>
      <c r="H29" s="103">
        <f t="shared" si="1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>
      <c r="A30" s="42">
        <v>20</v>
      </c>
      <c r="B30" s="47"/>
      <c r="C30" s="29"/>
      <c r="D30" s="29"/>
      <c r="E30" s="69"/>
      <c r="F30" s="69"/>
      <c r="G30" s="99"/>
      <c r="H30" s="103">
        <f t="shared" si="1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47"/>
      <c r="C31" s="29"/>
      <c r="D31" s="29"/>
      <c r="E31" s="69"/>
      <c r="F31" s="69"/>
      <c r="G31" s="99"/>
      <c r="H31" s="103">
        <f t="shared" si="1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47"/>
      <c r="C32" s="29"/>
      <c r="D32" s="29"/>
      <c r="E32" s="69"/>
      <c r="F32" s="69"/>
      <c r="G32" s="99"/>
      <c r="H32" s="103">
        <f t="shared" si="1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47"/>
      <c r="C33" s="29"/>
      <c r="D33" s="29"/>
      <c r="E33" s="69"/>
      <c r="F33" s="69"/>
      <c r="G33" s="99"/>
      <c r="H33" s="103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99"/>
      <c r="H34" s="103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99"/>
      <c r="H35" s="103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99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99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99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99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99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99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99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99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99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99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99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99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99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99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99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99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99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99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99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99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99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99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99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99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99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99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99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99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99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99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99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99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99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99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99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99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99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99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99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99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99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0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0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1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1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1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1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1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2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2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2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2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2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2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2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2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2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2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2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2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2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2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2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2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2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2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2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2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2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2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2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2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2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2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2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2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2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2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2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2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2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2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2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2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2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2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2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2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2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2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2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2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2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2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4"/>
      <c r="K131" s="104"/>
      <c r="L131" s="61"/>
      <c r="M131" s="61"/>
      <c r="N131" s="61"/>
      <c r="O131" s="61"/>
      <c r="P131" s="104"/>
      <c r="Q131" s="3"/>
    </row>
    <row r="132" spans="1:18">
      <c r="A132" s="81"/>
      <c r="B132" s="82"/>
      <c r="C132" s="83"/>
      <c r="D132" s="84"/>
      <c r="E132" s="84"/>
      <c r="F132" s="85"/>
      <c r="G132" s="86"/>
      <c r="H132" s="87"/>
      <c r="I132" s="88"/>
      <c r="J132" s="104"/>
      <c r="K132" s="104"/>
      <c r="L132" s="88"/>
      <c r="M132" s="88"/>
      <c r="N132" s="89"/>
      <c r="O132" s="90"/>
      <c r="P132" s="104"/>
      <c r="Q132" s="3"/>
    </row>
    <row r="133" spans="1:18">
      <c r="A133" s="60"/>
      <c r="B133" s="75" t="s">
        <v>44</v>
      </c>
      <c r="C133" s="75"/>
      <c r="D133" s="75"/>
      <c r="E133" s="61"/>
      <c r="F133" s="61"/>
      <c r="G133" s="75" t="s">
        <v>46</v>
      </c>
      <c r="H133" s="75"/>
      <c r="I133" s="75"/>
      <c r="J133" s="104"/>
      <c r="K133" s="104"/>
      <c r="L133" s="75" t="s">
        <v>45</v>
      </c>
      <c r="M133" s="75"/>
      <c r="N133" s="75"/>
      <c r="O133" s="61"/>
      <c r="P133" s="104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4"/>
      <c r="K134" s="104"/>
      <c r="L134" s="61"/>
      <c r="M134" s="61"/>
      <c r="N134" s="61"/>
      <c r="O134" s="61"/>
      <c r="P134" s="104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4"/>
      <c r="K135" s="104"/>
      <c r="L135" s="61"/>
      <c r="M135" s="61"/>
      <c r="N135" s="61"/>
      <c r="O135" s="61"/>
      <c r="P135" s="104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D84:E129 F34:F77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B11:B33 B79:B129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2012-10-11T14:35:57Z</cp:lastPrinted>
  <dcterms:created xsi:type="dcterms:W3CDTF">2007-03-06T14:42:56Z</dcterms:created>
  <dcterms:modified xsi:type="dcterms:W3CDTF">2012-10-29T11:37:51Z</dcterms:modified>
</cp:coreProperties>
</file>