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3"/>
  </bookViews>
  <sheets>
    <sheet name="Nota Spese EUR" sheetId="1" r:id="rId1"/>
    <sheet name="Nota Spese PLN" sheetId="4" r:id="rId2"/>
    <sheet name="Nota Spese TL" sheetId="5" r:id="rId3"/>
    <sheet name="Nota Spese AZN" sheetId="6" r:id="rId4"/>
  </sheets>
  <definedNames>
    <definedName name="_xlnm.Print_Area" localSheetId="3">'Nota Spese AZN'!$A$1:$R$46</definedName>
    <definedName name="_xlnm.Print_Area" localSheetId="0">'Nota Spese EUR'!$A$1:$S$135</definedName>
    <definedName name="_xlnm.Print_Area" localSheetId="1">'Nota Spese PLN'!$A$1:$R$60</definedName>
    <definedName name="_xlnm.Print_Area" localSheetId="2">'Nota Spese TL'!$A$1:$R$60</definedName>
    <definedName name="_xlnm.Print_Titles" localSheetId="3">'Nota Spese AZN'!$1:$10</definedName>
    <definedName name="_xlnm.Print_Titles" localSheetId="0">'Nota Spese EUR'!$7:$10</definedName>
    <definedName name="_xlnm.Print_Titles" localSheetId="1">'Nota Spese PLN'!$1:$10</definedName>
    <definedName name="_xlnm.Print_Titles" localSheetId="2">'Nota Spese TL'!$1:$10</definedName>
  </definedNames>
  <calcPr calcId="125725" concurrentCalc="0"/>
</workbook>
</file>

<file path=xl/calcChain.xml><?xml version="1.0" encoding="utf-8"?>
<calcChain xmlns="http://schemas.openxmlformats.org/spreadsheetml/2006/main">
  <c r="R1" i="6"/>
  <c r="R3"/>
  <c r="R5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N16"/>
  <c r="P15"/>
  <c r="N15"/>
  <c r="P14"/>
  <c r="N14"/>
  <c r="P13"/>
  <c r="N13"/>
  <c r="N12"/>
  <c r="H11"/>
  <c r="N11"/>
  <c r="O7"/>
  <c r="M7"/>
  <c r="L7"/>
  <c r="K7"/>
  <c r="J7"/>
  <c r="I7"/>
  <c r="H7"/>
  <c r="P1"/>
  <c r="G7"/>
  <c r="P3"/>
  <c r="P55" i="5"/>
  <c r="H55"/>
  <c r="N55"/>
  <c r="P54"/>
  <c r="H54"/>
  <c r="N54"/>
  <c r="P53"/>
  <c r="N53"/>
  <c r="H53"/>
  <c r="P52"/>
  <c r="H52"/>
  <c r="N52"/>
  <c r="P51"/>
  <c r="N51"/>
  <c r="H51"/>
  <c r="P50"/>
  <c r="H50"/>
  <c r="N50"/>
  <c r="P49"/>
  <c r="N49"/>
  <c r="H49"/>
  <c r="P48"/>
  <c r="H48"/>
  <c r="N48"/>
  <c r="P47"/>
  <c r="N47"/>
  <c r="H47"/>
  <c r="P46"/>
  <c r="H46"/>
  <c r="N46"/>
  <c r="P45"/>
  <c r="N45"/>
  <c r="H45"/>
  <c r="P44"/>
  <c r="H44"/>
  <c r="N44"/>
  <c r="P43"/>
  <c r="N43"/>
  <c r="H43"/>
  <c r="P42"/>
  <c r="H42"/>
  <c r="N42"/>
  <c r="P41"/>
  <c r="N41"/>
  <c r="H41"/>
  <c r="P40"/>
  <c r="H40"/>
  <c r="N40"/>
  <c r="P39"/>
  <c r="N39"/>
  <c r="H39"/>
  <c r="P38"/>
  <c r="H38"/>
  <c r="N38"/>
  <c r="P37"/>
  <c r="N37"/>
  <c r="H37"/>
  <c r="P36"/>
  <c r="H36"/>
  <c r="N36"/>
  <c r="P35"/>
  <c r="N35"/>
  <c r="H35"/>
  <c r="P34"/>
  <c r="H34"/>
  <c r="N34"/>
  <c r="P33"/>
  <c r="N33"/>
  <c r="H33"/>
  <c r="P32"/>
  <c r="H32"/>
  <c r="N32"/>
  <c r="P31"/>
  <c r="N31"/>
  <c r="H31"/>
  <c r="P30"/>
  <c r="H30"/>
  <c r="N30"/>
  <c r="P29"/>
  <c r="N29"/>
  <c r="H29"/>
  <c r="P28"/>
  <c r="H28"/>
  <c r="N28"/>
  <c r="P27"/>
  <c r="N27"/>
  <c r="H27"/>
  <c r="P26"/>
  <c r="H26"/>
  <c r="N26"/>
  <c r="P25"/>
  <c r="N25"/>
  <c r="H25"/>
  <c r="P24"/>
  <c r="H24"/>
  <c r="N24"/>
  <c r="P23"/>
  <c r="N23"/>
  <c r="H23"/>
  <c r="P22"/>
  <c r="H22"/>
  <c r="N22"/>
  <c r="P21"/>
  <c r="N21"/>
  <c r="H21"/>
  <c r="P20"/>
  <c r="H20"/>
  <c r="N20"/>
  <c r="P19"/>
  <c r="N19"/>
  <c r="H19"/>
  <c r="P18"/>
  <c r="H18"/>
  <c r="N18"/>
  <c r="P17"/>
  <c r="N17"/>
  <c r="H17"/>
  <c r="P16"/>
  <c r="N16"/>
  <c r="P15"/>
  <c r="N15"/>
  <c r="P14"/>
  <c r="N14"/>
  <c r="P13"/>
  <c r="N13"/>
  <c r="N12"/>
  <c r="N11"/>
  <c r="H11"/>
  <c r="O7"/>
  <c r="P3"/>
  <c r="M7"/>
  <c r="L7"/>
  <c r="K7"/>
  <c r="J7"/>
  <c r="I7"/>
  <c r="G7"/>
  <c r="P5" i="6"/>
  <c r="N7"/>
  <c r="P7"/>
  <c r="N7" i="5"/>
  <c r="P7"/>
  <c r="H7"/>
  <c r="P1"/>
  <c r="P55" i="4"/>
  <c r="H55"/>
  <c r="N55"/>
  <c r="P54"/>
  <c r="H54"/>
  <c r="N54"/>
  <c r="P53"/>
  <c r="N53"/>
  <c r="H53"/>
  <c r="P52"/>
  <c r="N52"/>
  <c r="H52"/>
  <c r="P51"/>
  <c r="H51"/>
  <c r="N51"/>
  <c r="P50"/>
  <c r="H50"/>
  <c r="N50"/>
  <c r="P49"/>
  <c r="N49"/>
  <c r="H49"/>
  <c r="P48"/>
  <c r="N48"/>
  <c r="H48"/>
  <c r="P47"/>
  <c r="H47"/>
  <c r="N47"/>
  <c r="P46"/>
  <c r="H46"/>
  <c r="N46"/>
  <c r="P45"/>
  <c r="N45"/>
  <c r="H45"/>
  <c r="P44"/>
  <c r="N44"/>
  <c r="H44"/>
  <c r="P43"/>
  <c r="H43"/>
  <c r="N43"/>
  <c r="P42"/>
  <c r="H42"/>
  <c r="N42"/>
  <c r="P41"/>
  <c r="N41"/>
  <c r="H41"/>
  <c r="P40"/>
  <c r="N40"/>
  <c r="H40"/>
  <c r="P39"/>
  <c r="H39"/>
  <c r="N39"/>
  <c r="P38"/>
  <c r="H38"/>
  <c r="N38"/>
  <c r="P37"/>
  <c r="N37"/>
  <c r="H37"/>
  <c r="P36"/>
  <c r="N36"/>
  <c r="H36"/>
  <c r="P35"/>
  <c r="H35"/>
  <c r="N35"/>
  <c r="P34"/>
  <c r="H34"/>
  <c r="N34"/>
  <c r="P33"/>
  <c r="N33"/>
  <c r="H33"/>
  <c r="P32"/>
  <c r="N32"/>
  <c r="H32"/>
  <c r="P31"/>
  <c r="H31"/>
  <c r="N31"/>
  <c r="P30"/>
  <c r="H30"/>
  <c r="N30"/>
  <c r="P29"/>
  <c r="N29"/>
  <c r="H29"/>
  <c r="P28"/>
  <c r="N28"/>
  <c r="H28"/>
  <c r="P27"/>
  <c r="H27"/>
  <c r="N27"/>
  <c r="P26"/>
  <c r="H26"/>
  <c r="N26"/>
  <c r="P25"/>
  <c r="N25"/>
  <c r="H25"/>
  <c r="P24"/>
  <c r="N24"/>
  <c r="H24"/>
  <c r="P23"/>
  <c r="H23"/>
  <c r="N23"/>
  <c r="P22"/>
  <c r="H22"/>
  <c r="N22"/>
  <c r="P21"/>
  <c r="N21"/>
  <c r="H21"/>
  <c r="P20"/>
  <c r="N20"/>
  <c r="H20"/>
  <c r="P19"/>
  <c r="H19"/>
  <c r="N19"/>
  <c r="P18"/>
  <c r="H18"/>
  <c r="N18"/>
  <c r="P17"/>
  <c r="N17"/>
  <c r="H17"/>
  <c r="P16"/>
  <c r="N16"/>
  <c r="H16"/>
  <c r="P15"/>
  <c r="H15"/>
  <c r="N15"/>
  <c r="P14"/>
  <c r="H14"/>
  <c r="N14"/>
  <c r="P13"/>
  <c r="N13"/>
  <c r="H13"/>
  <c r="H12"/>
  <c r="N12"/>
  <c r="N11"/>
  <c r="H11"/>
  <c r="O7"/>
  <c r="P3"/>
  <c r="M7"/>
  <c r="L7"/>
  <c r="K7"/>
  <c r="J7"/>
  <c r="I7"/>
  <c r="G7"/>
  <c r="M1" i="6"/>
  <c r="M1" i="5"/>
  <c r="P5"/>
  <c r="N7" i="4"/>
  <c r="H7"/>
  <c r="P1"/>
  <c r="P5"/>
  <c r="M1"/>
  <c r="P7"/>
  <c r="H12" i="1"/>
  <c r="H13"/>
  <c r="H11"/>
  <c r="H123"/>
  <c r="P129"/>
  <c r="H129"/>
  <c r="N129"/>
  <c r="N11"/>
  <c r="H128"/>
  <c r="N128"/>
  <c r="H127"/>
  <c r="H126"/>
  <c r="H125"/>
  <c r="N125"/>
  <c r="H124"/>
  <c r="N124"/>
  <c r="H122"/>
  <c r="N122"/>
  <c r="H121"/>
  <c r="H120"/>
  <c r="N120"/>
  <c r="H119"/>
  <c r="H118"/>
  <c r="N118"/>
  <c r="H117"/>
  <c r="H116"/>
  <c r="N116"/>
  <c r="H115"/>
  <c r="H114"/>
  <c r="N114"/>
  <c r="H113"/>
  <c r="H112"/>
  <c r="N112"/>
  <c r="H111"/>
  <c r="H110"/>
  <c r="N110"/>
  <c r="H109"/>
  <c r="H108"/>
  <c r="N108"/>
  <c r="H107"/>
  <c r="H106"/>
  <c r="N106"/>
  <c r="H105"/>
  <c r="H104"/>
  <c r="N104"/>
  <c r="H103"/>
  <c r="H102"/>
  <c r="N102"/>
  <c r="H101"/>
  <c r="H100"/>
  <c r="N100"/>
  <c r="H99"/>
  <c r="H98"/>
  <c r="N98"/>
  <c r="H97"/>
  <c r="H96"/>
  <c r="N96"/>
  <c r="H95"/>
  <c r="H94"/>
  <c r="N94"/>
  <c r="H93"/>
  <c r="H92"/>
  <c r="N92"/>
  <c r="H91"/>
  <c r="H90"/>
  <c r="N90"/>
  <c r="H89"/>
  <c r="H88"/>
  <c r="N88"/>
  <c r="H87"/>
  <c r="H86"/>
  <c r="N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N13"/>
  <c r="O7"/>
  <c r="P3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N18"/>
  <c r="N17"/>
  <c r="N14"/>
  <c r="P18"/>
  <c r="P17"/>
  <c r="P16"/>
  <c r="P15"/>
  <c r="P14"/>
  <c r="P13"/>
  <c r="P12"/>
  <c r="N73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<sst xmlns="http://schemas.openxmlformats.org/spreadsheetml/2006/main" count="251" uniqueCount="69">
  <si>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</si>
  <si>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</si>
  <si>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</si>
  <si>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</si>
  <si>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</si>
  <si>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</si>
  <si>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</si>
  <si>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</si>
  <si>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</si>
  <si>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</si>
  <si>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</si>
  <si>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</si>
  <si>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</si>
  <si>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</si>
  <si>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</si>
  <si>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</si>
  <si>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</si>
  <si>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</si>
  <si>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</si>
  <si>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</si>
  <si>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</si>
  <si>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</si>
  <si>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</si>
  <si>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</si>
  <si>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</si>
  <si>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</si>
  <si>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</si>
  <si>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</si>
  <si>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</si>
  <si>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</si>
  <si>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</si>
  <si>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</si>
  <si>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</si>
  <si>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</si>
  <si>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</si>
  <si>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</si>
  <si>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</si>
  <si>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</si>
  <si>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</si>
  <si>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</si>
  <si>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</si>
  <si>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</si>
  <si>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Milano</t>
  </si>
  <si>
    <t>SPESE ESTERO</t>
  </si>
  <si>
    <t>Paese</t>
  </si>
  <si>
    <t>Valuta</t>
  </si>
  <si>
    <t>SPESE VITTO / ALLOGGIO</t>
  </si>
  <si>
    <t>Controvalore € Carta Credito</t>
  </si>
  <si>
    <t>09_01</t>
  </si>
  <si>
    <t>Polonia</t>
  </si>
  <si>
    <t>PLN</t>
  </si>
  <si>
    <t>(importi in Valuta PLN)</t>
  </si>
  <si>
    <t>SIM Anonime</t>
  </si>
  <si>
    <t>Demo Messico</t>
  </si>
  <si>
    <t>Cena</t>
  </si>
  <si>
    <t>Taxi</t>
  </si>
  <si>
    <t>Demo Baku</t>
  </si>
  <si>
    <t>Malpensa Express</t>
  </si>
  <si>
    <t>Colazione</t>
  </si>
  <si>
    <t>(importi in Valuta TL)</t>
  </si>
  <si>
    <t>Pranzo</t>
  </si>
  <si>
    <t>Turchia</t>
  </si>
  <si>
    <t>TL</t>
  </si>
  <si>
    <t>(importi in Valuta AZN)</t>
  </si>
  <si>
    <t>Hotel</t>
  </si>
  <si>
    <t>Azerbaijan</t>
  </si>
  <si>
    <t>AZN</t>
  </si>
  <si>
    <t>Demo Brasilia</t>
  </si>
  <si>
    <t>Training Ungheria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</si>
</sst>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172" fontId="1" fillId="0" borderId="0" xfId="0" applyNumberFormat="1" applyFont="1" applyAlignment="1" applyProtection="1">
      <alignment vertical="center"/>
    </xf>
    <xf numFmtId="172" fontId="2" fillId="0" borderId="76" xfId="0" applyNumberFormat="1" applyFont="1" applyBorder="1" applyAlignment="1" applyProtection="1">
      <alignment horizontal="right" vertical="center" wrapText="1"/>
    </xf>
    <xf numFmtId="172" fontId="2" fillId="0" borderId="76" xfId="0" applyNumberFormat="1" applyFont="1" applyBorder="1" applyAlignment="1" applyProtection="1">
      <alignment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D23" sqref="D23"/>
    </sheetView>
  </sheetViews>
  <sheetFormatPr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40</v>
      </c>
      <c r="F1" s="110"/>
      <c r="G1" s="47" t="s">
        <v>36</v>
      </c>
      <c r="H1" s="46" t="s">
        <v>48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600.3900000000001</v>
      </c>
      <c r="Q1" s="3" t="s">
        <v>27</v>
      </c>
    </row>
    <row r="2" spans="1:19" s="8" customFormat="1" ht="35.25" customHeight="1">
      <c r="A2" s="4"/>
      <c r="B2" s="109" t="s">
        <v>2</v>
      </c>
      <c r="C2" s="109"/>
      <c r="D2" s="109"/>
      <c r="E2" s="110" t="s">
        <v>41</v>
      </c>
      <c r="F2" s="11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9" t="s">
        <v>25</v>
      </c>
      <c r="C3" s="109"/>
      <c r="D3" s="109"/>
      <c r="E3" s="110" t="s">
        <v>26</v>
      </c>
      <c r="F3" s="110"/>
      <c r="N3" s="10" t="s">
        <v>4</v>
      </c>
      <c r="O3" s="11"/>
      <c r="P3" s="12">
        <f>+O7</f>
        <v>541.59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10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58.800000000000068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15" t="s">
        <v>11</v>
      </c>
      <c r="F7" s="116"/>
      <c r="G7" s="25">
        <f>SUM(G11:G129)</f>
        <v>0</v>
      </c>
      <c r="H7" s="25">
        <f>SUM(H11:H129)</f>
        <v>0</v>
      </c>
      <c r="I7" s="57">
        <f>SUM(I11:I129)</f>
        <v>0</v>
      </c>
      <c r="J7" s="62">
        <f>SUM(J11:J129)</f>
        <v>204.8</v>
      </c>
      <c r="K7" s="58">
        <f t="shared" ref="K7:O7" si="0">SUM(K11:K129)</f>
        <v>0</v>
      </c>
      <c r="L7" s="58">
        <f t="shared" si="0"/>
        <v>0</v>
      </c>
      <c r="M7" s="58">
        <f t="shared" si="0"/>
        <v>395.59000000000003</v>
      </c>
      <c r="N7" s="58">
        <f t="shared" si="0"/>
        <v>600.39</v>
      </c>
      <c r="O7" s="59">
        <f t="shared" si="0"/>
        <v>541.59</v>
      </c>
      <c r="P7" s="13">
        <f>+N7-SUM(I7:M7)</f>
        <v>0</v>
      </c>
    </row>
    <row r="8" spans="1:19" ht="36" customHeight="1" thickTop="1" thickBot="1">
      <c r="A8" s="125"/>
      <c r="B8" s="56"/>
      <c r="C8" s="127" t="s">
        <v>13</v>
      </c>
      <c r="D8" s="129" t="s">
        <v>24</v>
      </c>
      <c r="E8" s="128" t="s">
        <v>14</v>
      </c>
      <c r="F8" s="130" t="s">
        <v>30</v>
      </c>
      <c r="G8" s="131" t="s">
        <v>15</v>
      </c>
      <c r="H8" s="132" t="s">
        <v>16</v>
      </c>
      <c r="I8" s="111" t="s">
        <v>33</v>
      </c>
      <c r="J8" s="111" t="s">
        <v>35</v>
      </c>
      <c r="K8" s="111" t="s">
        <v>34</v>
      </c>
      <c r="L8" s="113" t="s">
        <v>31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56" t="s">
        <v>12</v>
      </c>
      <c r="C9" s="128"/>
      <c r="D9" s="128"/>
      <c r="E9" s="128"/>
      <c r="F9" s="130"/>
      <c r="G9" s="131"/>
      <c r="H9" s="133"/>
      <c r="I9" s="112" t="s">
        <v>33</v>
      </c>
      <c r="J9" s="112"/>
      <c r="K9" s="112" t="s">
        <v>32</v>
      </c>
      <c r="L9" s="117" t="s">
        <v>22</v>
      </c>
      <c r="M9" s="120" t="s">
        <v>23</v>
      </c>
      <c r="N9" s="124"/>
      <c r="O9" s="136"/>
      <c r="P9" s="122"/>
      <c r="R9" s="2"/>
    </row>
    <row r="10" spans="1:19" ht="37.5" customHeight="1" thickTop="1" thickBot="1">
      <c r="A10" s="126"/>
      <c r="B10" s="51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 thickBot="1">
      <c r="A11" s="27">
        <v>1</v>
      </c>
      <c r="B11" s="43">
        <v>41159</v>
      </c>
      <c r="C11" s="29" t="s">
        <v>53</v>
      </c>
      <c r="D11" s="29" t="s">
        <v>54</v>
      </c>
      <c r="E11" s="60"/>
      <c r="F11" s="60" t="s">
        <v>42</v>
      </c>
      <c r="G11" s="76"/>
      <c r="H11" s="82">
        <f>IF($E$3="si",($H$5/$H$6*G11),IF($E$3="no",G11*$H$4,0))</f>
        <v>0</v>
      </c>
      <c r="I11" s="63"/>
      <c r="J11" s="63"/>
      <c r="K11" s="30"/>
      <c r="L11" s="31"/>
      <c r="M11" s="33">
        <v>40</v>
      </c>
      <c r="N11" s="35">
        <f>SUM(H11:M11)</f>
        <v>40</v>
      </c>
      <c r="O11" s="36">
        <v>40</v>
      </c>
      <c r="P11" s="37" t="str">
        <f>IF($F11="Milano","X","")</f>
        <v>X</v>
      </c>
      <c r="R11" s="2"/>
    </row>
    <row r="12" spans="1:19" ht="30" customHeight="1" thickTop="1">
      <c r="A12" s="38">
        <v>2</v>
      </c>
      <c r="B12" s="43">
        <v>41160</v>
      </c>
      <c r="C12" s="29" t="s">
        <v>53</v>
      </c>
      <c r="D12" s="29" t="s">
        <v>55</v>
      </c>
      <c r="E12" s="60"/>
      <c r="F12" s="60" t="s">
        <v>42</v>
      </c>
      <c r="G12" s="76"/>
      <c r="H12" s="82">
        <f>IF($E$3="si",($H$5/$H$6*G12),IF($E$3="no",G12*$H$4,0))</f>
        <v>0</v>
      </c>
      <c r="I12" s="63"/>
      <c r="J12" s="63">
        <v>20</v>
      </c>
      <c r="K12" s="30"/>
      <c r="L12" s="31"/>
      <c r="M12" s="33"/>
      <c r="N12" s="35">
        <f>SUM(H12:M12)</f>
        <v>20</v>
      </c>
      <c r="O12" s="39"/>
      <c r="P12" s="37" t="str">
        <f>IF($F12="Milano","X","")</f>
        <v>X</v>
      </c>
      <c r="R12" s="2"/>
    </row>
    <row r="13" spans="1:19" ht="30" customHeight="1">
      <c r="A13" s="38">
        <v>3</v>
      </c>
      <c r="B13" s="43">
        <v>41161</v>
      </c>
      <c r="C13" s="29" t="s">
        <v>56</v>
      </c>
      <c r="D13" s="29" t="s">
        <v>55</v>
      </c>
      <c r="E13" s="60"/>
      <c r="F13" s="60" t="s">
        <v>42</v>
      </c>
      <c r="G13" s="77"/>
      <c r="H13" s="82">
        <f>IF($E$3="si",($H$5/$H$6*G13),IF($E$3="no",G13*$H$4,0))</f>
        <v>0</v>
      </c>
      <c r="I13" s="63"/>
      <c r="J13" s="63">
        <v>18</v>
      </c>
      <c r="K13" s="30"/>
      <c r="L13" s="31"/>
      <c r="M13" s="33"/>
      <c r="N13" s="35">
        <f>SUM(H13:M13)</f>
        <v>18</v>
      </c>
      <c r="O13" s="39"/>
      <c r="P13" s="37" t="str">
        <f>IF($F13="Milano","X","")</f>
        <v>X</v>
      </c>
      <c r="R13" s="2"/>
    </row>
    <row r="14" spans="1:19" ht="30" customHeight="1">
      <c r="A14" s="38">
        <v>4</v>
      </c>
      <c r="B14" s="43">
        <v>41161</v>
      </c>
      <c r="C14" s="29" t="s">
        <v>56</v>
      </c>
      <c r="D14" s="29" t="s">
        <v>57</v>
      </c>
      <c r="E14" s="60"/>
      <c r="F14" s="60" t="s">
        <v>42</v>
      </c>
      <c r="G14" s="77"/>
      <c r="H14" s="82">
        <f t="shared" ref="H14:H75" si="1">IF($E$3="si",($H$5/$H$6*G14),IF($E$3="no",G14*$H$4,0))</f>
        <v>0</v>
      </c>
      <c r="I14" s="63"/>
      <c r="J14" s="63">
        <v>11</v>
      </c>
      <c r="K14" s="30"/>
      <c r="L14" s="31"/>
      <c r="M14" s="33"/>
      <c r="N14" s="35">
        <f t="shared" ref="N14:N18" si="2">SUM(H14:M14)</f>
        <v>11</v>
      </c>
      <c r="O14" s="39">
        <v>11</v>
      </c>
      <c r="P14" s="37" t="str">
        <f t="shared" ref="P14:P83" si="3">IF($F14="Milano","X","")</f>
        <v>X</v>
      </c>
      <c r="R14" s="2"/>
    </row>
    <row r="15" spans="1:19" ht="30" customHeight="1">
      <c r="A15" s="38">
        <v>5</v>
      </c>
      <c r="B15" s="43">
        <v>41162</v>
      </c>
      <c r="C15" s="29" t="s">
        <v>56</v>
      </c>
      <c r="D15" s="29" t="s">
        <v>58</v>
      </c>
      <c r="E15" s="60"/>
      <c r="F15" s="60" t="s">
        <v>42</v>
      </c>
      <c r="G15" s="77"/>
      <c r="H15" s="82">
        <f t="shared" si="1"/>
        <v>0</v>
      </c>
      <c r="I15" s="63"/>
      <c r="J15" s="63"/>
      <c r="K15" s="30"/>
      <c r="L15" s="31"/>
      <c r="M15" s="33">
        <v>14.4</v>
      </c>
      <c r="N15" s="35">
        <f t="shared" si="2"/>
        <v>14.4</v>
      </c>
      <c r="O15" s="39">
        <v>14.4</v>
      </c>
      <c r="P15" s="37" t="str">
        <f t="shared" si="3"/>
        <v>X</v>
      </c>
      <c r="R15" s="2"/>
    </row>
    <row r="16" spans="1:19" ht="30" customHeight="1">
      <c r="A16" s="38">
        <v>6</v>
      </c>
      <c r="B16" s="28">
        <v>41165</v>
      </c>
      <c r="C16" s="29" t="s">
        <v>56</v>
      </c>
      <c r="D16" s="29" t="s">
        <v>55</v>
      </c>
      <c r="E16" s="60"/>
      <c r="F16" s="60" t="s">
        <v>42</v>
      </c>
      <c r="G16" s="77"/>
      <c r="H16" s="82">
        <f t="shared" si="1"/>
        <v>0</v>
      </c>
      <c r="I16" s="63"/>
      <c r="J16" s="63">
        <v>20.8</v>
      </c>
      <c r="K16" s="30"/>
      <c r="L16" s="31"/>
      <c r="M16" s="33"/>
      <c r="N16" s="35">
        <f t="shared" si="2"/>
        <v>20.8</v>
      </c>
      <c r="O16" s="39"/>
      <c r="P16" s="37" t="str">
        <f t="shared" si="3"/>
        <v>X</v>
      </c>
      <c r="R16" s="2"/>
    </row>
    <row r="17" spans="1:18" ht="30" customHeight="1">
      <c r="A17" s="38">
        <v>7</v>
      </c>
      <c r="B17" s="28">
        <v>41170</v>
      </c>
      <c r="C17" s="29" t="s">
        <v>67</v>
      </c>
      <c r="D17" s="29" t="s">
        <v>55</v>
      </c>
      <c r="E17" s="60"/>
      <c r="F17" s="60" t="s">
        <v>42</v>
      </c>
      <c r="G17" s="77"/>
      <c r="H17" s="82">
        <f t="shared" si="1"/>
        <v>0</v>
      </c>
      <c r="I17" s="63"/>
      <c r="J17" s="63">
        <v>30</v>
      </c>
      <c r="K17" s="30"/>
      <c r="L17" s="31"/>
      <c r="M17" s="33"/>
      <c r="N17" s="35">
        <f t="shared" si="2"/>
        <v>30</v>
      </c>
      <c r="O17" s="39">
        <v>30</v>
      </c>
      <c r="P17" s="37" t="str">
        <f t="shared" si="3"/>
        <v>X</v>
      </c>
      <c r="R17" s="2"/>
    </row>
    <row r="18" spans="1:18" ht="30" customHeight="1">
      <c r="A18" s="38">
        <v>8</v>
      </c>
      <c r="B18" s="28">
        <v>41174</v>
      </c>
      <c r="C18" s="29" t="s">
        <v>67</v>
      </c>
      <c r="D18" s="29" t="s">
        <v>55</v>
      </c>
      <c r="E18" s="60"/>
      <c r="F18" s="60" t="s">
        <v>42</v>
      </c>
      <c r="G18" s="77"/>
      <c r="H18" s="82">
        <f t="shared" si="1"/>
        <v>0</v>
      </c>
      <c r="I18" s="63"/>
      <c r="J18" s="63">
        <v>105</v>
      </c>
      <c r="K18" s="30"/>
      <c r="L18" s="31"/>
      <c r="M18" s="31"/>
      <c r="N18" s="35">
        <f t="shared" si="2"/>
        <v>105</v>
      </c>
      <c r="O18" s="39">
        <v>105</v>
      </c>
      <c r="P18" s="37" t="str">
        <f t="shared" si="3"/>
        <v>X</v>
      </c>
      <c r="R18" s="2"/>
    </row>
    <row r="19" spans="1:18" ht="30" customHeight="1">
      <c r="A19" s="38">
        <v>9</v>
      </c>
      <c r="B19" s="28">
        <v>41178</v>
      </c>
      <c r="C19" s="29" t="s">
        <v>68</v>
      </c>
      <c r="D19" s="40" t="s">
        <v>60</v>
      </c>
      <c r="E19" s="60"/>
      <c r="F19" s="60" t="s">
        <v>42</v>
      </c>
      <c r="G19" s="78"/>
      <c r="H19" s="82">
        <f t="shared" si="1"/>
        <v>0</v>
      </c>
      <c r="I19" s="63"/>
      <c r="J19" s="63"/>
      <c r="K19" s="30"/>
      <c r="L19" s="31"/>
      <c r="M19" s="31">
        <v>183.69</v>
      </c>
      <c r="N19" s="35">
        <f t="shared" ref="N19:N83" si="4">SUM(H19:M19)</f>
        <v>183.69</v>
      </c>
      <c r="O19" s="39">
        <v>183.69</v>
      </c>
      <c r="P19" s="37" t="str">
        <f t="shared" si="3"/>
        <v>X</v>
      </c>
      <c r="R19" s="2"/>
    </row>
    <row r="20" spans="1:18" ht="30" customHeight="1">
      <c r="A20" s="38">
        <v>10</v>
      </c>
      <c r="B20" s="28">
        <v>41179</v>
      </c>
      <c r="C20" s="29" t="s">
        <v>68</v>
      </c>
      <c r="D20" s="40" t="s">
        <v>60</v>
      </c>
      <c r="E20" s="60"/>
      <c r="F20" s="60" t="s">
        <v>42</v>
      </c>
      <c r="G20" s="78"/>
      <c r="H20" s="82">
        <f t="shared" si="1"/>
        <v>0</v>
      </c>
      <c r="I20" s="63"/>
      <c r="J20" s="63"/>
      <c r="K20" s="30"/>
      <c r="L20" s="31"/>
      <c r="M20" s="31">
        <v>157.5</v>
      </c>
      <c r="N20" s="35">
        <f t="shared" si="4"/>
        <v>157.5</v>
      </c>
      <c r="O20" s="39">
        <v>157.5</v>
      </c>
      <c r="P20" s="37" t="str">
        <f t="shared" si="3"/>
        <v>X</v>
      </c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8"/>
      <c r="H21" s="82">
        <f t="shared" si="1"/>
        <v>0</v>
      </c>
      <c r="I21" s="63"/>
      <c r="J21" s="63"/>
      <c r="K21" s="30"/>
      <c r="L21" s="31"/>
      <c r="M21" s="31"/>
      <c r="N21" s="35">
        <f t="shared" si="4"/>
        <v>0</v>
      </c>
      <c r="O21" s="39"/>
      <c r="P21" s="37" t="str">
        <f t="shared" si="3"/>
        <v/>
      </c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8"/>
      <c r="H22" s="82">
        <f t="shared" si="1"/>
        <v>0</v>
      </c>
      <c r="I22" s="63"/>
      <c r="J22" s="63"/>
      <c r="K22" s="30"/>
      <c r="L22" s="31"/>
      <c r="M22" s="31"/>
      <c r="N22" s="35">
        <f t="shared" si="4"/>
        <v>0</v>
      </c>
      <c r="O22" s="39"/>
      <c r="P22" s="37" t="str">
        <f t="shared" si="3"/>
        <v/>
      </c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8"/>
      <c r="H23" s="82">
        <f t="shared" si="1"/>
        <v>0</v>
      </c>
      <c r="I23" s="63"/>
      <c r="J23" s="63"/>
      <c r="K23" s="30"/>
      <c r="L23" s="31"/>
      <c r="M23" s="31"/>
      <c r="N23" s="35">
        <f t="shared" si="4"/>
        <v>0</v>
      </c>
      <c r="O23" s="39"/>
      <c r="P23" s="37" t="str">
        <f t="shared" si="3"/>
        <v/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1"/>
        <v>0</v>
      </c>
      <c r="I24" s="63"/>
      <c r="J24" s="63"/>
      <c r="K24" s="30"/>
      <c r="L24" s="31"/>
      <c r="M24" s="31"/>
      <c r="N24" s="35">
        <f t="shared" si="4"/>
        <v>0</v>
      </c>
      <c r="O24" s="39"/>
      <c r="P24" s="37" t="str">
        <f t="shared" si="3"/>
        <v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1"/>
        <v>0</v>
      </c>
      <c r="I25" s="63"/>
      <c r="J25" s="63"/>
      <c r="K25" s="30"/>
      <c r="L25" s="31"/>
      <c r="M25" s="31"/>
      <c r="N25" s="35">
        <f t="shared" si="4"/>
        <v>0</v>
      </c>
      <c r="O25" s="39"/>
      <c r="P25" s="37" t="str">
        <f t="shared" si="3"/>
        <v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1"/>
        <v>0</v>
      </c>
      <c r="I26" s="63"/>
      <c r="J26" s="63"/>
      <c r="K26" s="30"/>
      <c r="L26" s="31"/>
      <c r="M26" s="31"/>
      <c r="N26" s="35">
        <f t="shared" si="4"/>
        <v>0</v>
      </c>
      <c r="O26" s="39"/>
      <c r="P26" s="37" t="str">
        <f t="shared" si="3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1"/>
        <v>0</v>
      </c>
      <c r="I27" s="63"/>
      <c r="J27" s="63"/>
      <c r="K27" s="30"/>
      <c r="L27" s="31"/>
      <c r="M27" s="31"/>
      <c r="N27" s="35">
        <f t="shared" si="4"/>
        <v>0</v>
      </c>
      <c r="O27" s="39"/>
      <c r="P27" s="37" t="str">
        <f t="shared" si="3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4"/>
        <v>0</v>
      </c>
      <c r="O28" s="39"/>
      <c r="P28" s="37" t="str">
        <f t="shared" si="3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4"/>
        <v>0</v>
      </c>
      <c r="O29" s="39"/>
      <c r="P29" s="37" t="str">
        <f t="shared" si="3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 t="str">
        <f t="shared" si="3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 t="str">
        <f t="shared" si="3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 t="str">
        <f t="shared" si="3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 t="str">
        <f t="shared" si="3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 t="str">
        <f t="shared" si="3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 t="str">
        <f t="shared" si="3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 t="str">
        <f t="shared" si="3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 t="str">
        <f t="shared" si="3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 t="str">
        <f t="shared" si="3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 t="str">
        <f t="shared" si="3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 t="str">
        <f t="shared" si="3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 t="str">
        <f t="shared" si="3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 t="str">
        <f t="shared" si="3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 t="str">
        <f t="shared" si="3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 t="str">
        <f t="shared" si="3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28" si="5">IF($E$3="si",($H$5/$H$6*G76),IF($E$3="no",G76*$H$4,0))</f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 t="str">
        <f t="shared" si="3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5"/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 t="str">
        <f t="shared" si="3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5"/>
        <v>0</v>
      </c>
      <c r="I78" s="63"/>
      <c r="J78" s="63"/>
      <c r="K78" s="31"/>
      <c r="L78" s="31"/>
      <c r="M78" s="31"/>
      <c r="N78" s="35">
        <f t="shared" si="4"/>
        <v>0</v>
      </c>
      <c r="O78" s="39"/>
      <c r="P78" s="37" t="str">
        <f t="shared" si="3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5"/>
        <v>0</v>
      </c>
      <c r="I79" s="64"/>
      <c r="J79" s="64"/>
      <c r="K79" s="44"/>
      <c r="L79" s="31"/>
      <c r="M79" s="31"/>
      <c r="N79" s="35">
        <f t="shared" si="4"/>
        <v>0</v>
      </c>
      <c r="O79" s="39"/>
      <c r="P79" s="37" t="str">
        <f t="shared" si="3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5"/>
        <v>0</v>
      </c>
      <c r="I80" s="64"/>
      <c r="J80" s="64"/>
      <c r="K80" s="44"/>
      <c r="L80" s="31"/>
      <c r="M80" s="33"/>
      <c r="N80" s="35">
        <f t="shared" si="4"/>
        <v>0</v>
      </c>
      <c r="O80" s="39"/>
      <c r="P80" s="37" t="str">
        <f t="shared" si="3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5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 t="str">
        <f t="shared" si="3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5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 t="str">
        <f t="shared" si="3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5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 t="str">
        <f t="shared" si="3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5"/>
        <v>0</v>
      </c>
      <c r="I84" s="32"/>
      <c r="J84" s="32"/>
      <c r="K84" s="33"/>
      <c r="L84" s="33"/>
      <c r="M84" s="34"/>
      <c r="N84" s="35">
        <f t="shared" ref="N84:N86" si="6">SUM(H84:M84)</f>
        <v>0</v>
      </c>
      <c r="O84" s="39"/>
      <c r="P84" s="37" t="str">
        <f t="shared" ref="P84:P88" si="7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5"/>
        <v>0</v>
      </c>
      <c r="I85" s="32"/>
      <c r="J85" s="32"/>
      <c r="K85" s="33"/>
      <c r="L85" s="33"/>
      <c r="M85" s="34"/>
      <c r="N85" s="35">
        <f t="shared" si="6"/>
        <v>0</v>
      </c>
      <c r="O85" s="39"/>
      <c r="P85" s="37" t="str">
        <f t="shared" si="7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5"/>
        <v>0</v>
      </c>
      <c r="I86" s="32"/>
      <c r="J86" s="32"/>
      <c r="K86" s="33"/>
      <c r="L86" s="33"/>
      <c r="M86" s="34"/>
      <c r="N86" s="35">
        <f t="shared" si="6"/>
        <v>0</v>
      </c>
      <c r="O86" s="39"/>
      <c r="P86" s="37" t="str">
        <f t="shared" si="7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5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7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5"/>
        <v>0</v>
      </c>
      <c r="I88" s="32"/>
      <c r="J88" s="32"/>
      <c r="K88" s="33"/>
      <c r="L88" s="33"/>
      <c r="M88" s="34"/>
      <c r="N88" s="35">
        <f t="shared" ref="N88" si="8">SUM(H88:M88)</f>
        <v>0</v>
      </c>
      <c r="O88" s="39"/>
      <c r="P88" s="37" t="str">
        <f t="shared" si="7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5"/>
        <v>0</v>
      </c>
      <c r="I89" s="32"/>
      <c r="J89" s="32"/>
      <c r="K89" s="33"/>
      <c r="L89" s="33"/>
      <c r="M89" s="34"/>
      <c r="N89" s="35">
        <f t="shared" ref="N89:N112" si="9">SUM(H89:M89)</f>
        <v>0</v>
      </c>
      <c r="O89" s="39"/>
      <c r="P89" s="37" t="str">
        <f t="shared" ref="P89:P112" si="10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5"/>
        <v>0</v>
      </c>
      <c r="I90" s="32"/>
      <c r="J90" s="32"/>
      <c r="K90" s="33"/>
      <c r="L90" s="33"/>
      <c r="M90" s="34"/>
      <c r="N90" s="35">
        <f t="shared" si="9"/>
        <v>0</v>
      </c>
      <c r="O90" s="39"/>
      <c r="P90" s="37" t="str">
        <f t="shared" si="10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5"/>
        <v>0</v>
      </c>
      <c r="I91" s="32"/>
      <c r="J91" s="32"/>
      <c r="K91" s="33"/>
      <c r="L91" s="33"/>
      <c r="M91" s="34"/>
      <c r="N91" s="35">
        <f t="shared" si="9"/>
        <v>0</v>
      </c>
      <c r="O91" s="39"/>
      <c r="P91" s="37" t="str">
        <f t="shared" si="10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5"/>
        <v>0</v>
      </c>
      <c r="I92" s="32"/>
      <c r="J92" s="32"/>
      <c r="K92" s="33"/>
      <c r="L92" s="33"/>
      <c r="M92" s="34"/>
      <c r="N92" s="35">
        <f t="shared" si="9"/>
        <v>0</v>
      </c>
      <c r="O92" s="39"/>
      <c r="P92" s="37" t="str">
        <f t="shared" si="10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5"/>
        <v>0</v>
      </c>
      <c r="I93" s="32"/>
      <c r="J93" s="32"/>
      <c r="K93" s="33"/>
      <c r="L93" s="33"/>
      <c r="M93" s="34"/>
      <c r="N93" s="35">
        <f t="shared" si="9"/>
        <v>0</v>
      </c>
      <c r="O93" s="39"/>
      <c r="P93" s="37" t="str">
        <f t="shared" si="10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5"/>
        <v>0</v>
      </c>
      <c r="I94" s="32"/>
      <c r="J94" s="32"/>
      <c r="K94" s="33"/>
      <c r="L94" s="33"/>
      <c r="M94" s="34"/>
      <c r="N94" s="35">
        <f t="shared" si="9"/>
        <v>0</v>
      </c>
      <c r="O94" s="39"/>
      <c r="P94" s="37" t="str">
        <f t="shared" si="10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5"/>
        <v>0</v>
      </c>
      <c r="I95" s="32"/>
      <c r="J95" s="32"/>
      <c r="K95" s="33"/>
      <c r="L95" s="33"/>
      <c r="M95" s="34"/>
      <c r="N95" s="35">
        <f t="shared" si="9"/>
        <v>0</v>
      </c>
      <c r="O95" s="39"/>
      <c r="P95" s="37" t="str">
        <f t="shared" si="10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5"/>
        <v>0</v>
      </c>
      <c r="I96" s="32"/>
      <c r="J96" s="32"/>
      <c r="K96" s="33"/>
      <c r="L96" s="33"/>
      <c r="M96" s="34"/>
      <c r="N96" s="35">
        <f t="shared" si="9"/>
        <v>0</v>
      </c>
      <c r="O96" s="39"/>
      <c r="P96" s="37" t="str">
        <f t="shared" si="10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5"/>
        <v>0</v>
      </c>
      <c r="I97" s="32"/>
      <c r="J97" s="32"/>
      <c r="K97" s="33"/>
      <c r="L97" s="33"/>
      <c r="M97" s="34"/>
      <c r="N97" s="35">
        <f t="shared" si="9"/>
        <v>0</v>
      </c>
      <c r="O97" s="39"/>
      <c r="P97" s="37" t="str">
        <f t="shared" si="10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5"/>
        <v>0</v>
      </c>
      <c r="I98" s="32"/>
      <c r="J98" s="32"/>
      <c r="K98" s="33"/>
      <c r="L98" s="33"/>
      <c r="M98" s="34"/>
      <c r="N98" s="35">
        <f t="shared" si="9"/>
        <v>0</v>
      </c>
      <c r="O98" s="39"/>
      <c r="P98" s="37" t="str">
        <f t="shared" si="10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5"/>
        <v>0</v>
      </c>
      <c r="I99" s="32"/>
      <c r="J99" s="32"/>
      <c r="K99" s="33"/>
      <c r="L99" s="33"/>
      <c r="M99" s="34"/>
      <c r="N99" s="35">
        <f t="shared" si="9"/>
        <v>0</v>
      </c>
      <c r="O99" s="39"/>
      <c r="P99" s="37" t="str">
        <f t="shared" si="10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5"/>
        <v>0</v>
      </c>
      <c r="I100" s="32"/>
      <c r="J100" s="32"/>
      <c r="K100" s="33"/>
      <c r="L100" s="33"/>
      <c r="M100" s="34"/>
      <c r="N100" s="35">
        <f t="shared" si="9"/>
        <v>0</v>
      </c>
      <c r="O100" s="39"/>
      <c r="P100" s="37" t="str">
        <f t="shared" si="10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5"/>
        <v>0</v>
      </c>
      <c r="I101" s="32"/>
      <c r="J101" s="32"/>
      <c r="K101" s="33"/>
      <c r="L101" s="33"/>
      <c r="M101" s="34"/>
      <c r="N101" s="35">
        <f t="shared" si="9"/>
        <v>0</v>
      </c>
      <c r="O101" s="39"/>
      <c r="P101" s="37" t="str">
        <f t="shared" si="10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5"/>
        <v>0</v>
      </c>
      <c r="I102" s="32"/>
      <c r="J102" s="32"/>
      <c r="K102" s="33"/>
      <c r="L102" s="33"/>
      <c r="M102" s="34"/>
      <c r="N102" s="35">
        <f t="shared" si="9"/>
        <v>0</v>
      </c>
      <c r="O102" s="39"/>
      <c r="P102" s="37" t="str">
        <f t="shared" si="10"/>
        <v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5"/>
        <v>0</v>
      </c>
      <c r="I103" s="32"/>
      <c r="J103" s="32"/>
      <c r="K103" s="33"/>
      <c r="L103" s="33"/>
      <c r="M103" s="34"/>
      <c r="N103" s="35">
        <f t="shared" si="9"/>
        <v>0</v>
      </c>
      <c r="O103" s="39"/>
      <c r="P103" s="37" t="str">
        <f t="shared" si="10"/>
        <v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5"/>
        <v>0</v>
      </c>
      <c r="I104" s="32"/>
      <c r="J104" s="32"/>
      <c r="K104" s="33"/>
      <c r="L104" s="33"/>
      <c r="M104" s="34"/>
      <c r="N104" s="35">
        <f t="shared" si="9"/>
        <v>0</v>
      </c>
      <c r="O104" s="39"/>
      <c r="P104" s="37" t="str">
        <f t="shared" si="10"/>
        <v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5"/>
        <v>0</v>
      </c>
      <c r="I105" s="32"/>
      <c r="J105" s="32"/>
      <c r="K105" s="33"/>
      <c r="L105" s="33"/>
      <c r="M105" s="34"/>
      <c r="N105" s="35">
        <f t="shared" si="9"/>
        <v>0</v>
      </c>
      <c r="O105" s="39"/>
      <c r="P105" s="37" t="str">
        <f t="shared" si="10"/>
        <v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5"/>
        <v>0</v>
      </c>
      <c r="I106" s="32"/>
      <c r="J106" s="32"/>
      <c r="K106" s="33"/>
      <c r="L106" s="33"/>
      <c r="M106" s="34"/>
      <c r="N106" s="35">
        <f t="shared" si="9"/>
        <v>0</v>
      </c>
      <c r="O106" s="39"/>
      <c r="P106" s="37" t="str">
        <f t="shared" si="10"/>
        <v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5"/>
        <v>0</v>
      </c>
      <c r="I107" s="32"/>
      <c r="J107" s="32"/>
      <c r="K107" s="33"/>
      <c r="L107" s="33"/>
      <c r="M107" s="34"/>
      <c r="N107" s="35">
        <f t="shared" si="9"/>
        <v>0</v>
      </c>
      <c r="O107" s="39"/>
      <c r="P107" s="37" t="str">
        <f t="shared" si="10"/>
        <v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5"/>
        <v>0</v>
      </c>
      <c r="I108" s="32"/>
      <c r="J108" s="32"/>
      <c r="K108" s="33"/>
      <c r="L108" s="33"/>
      <c r="M108" s="34"/>
      <c r="N108" s="35">
        <f t="shared" si="9"/>
        <v>0</v>
      </c>
      <c r="O108" s="39"/>
      <c r="P108" s="37" t="str">
        <f t="shared" si="10"/>
        <v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5"/>
        <v>0</v>
      </c>
      <c r="I109" s="32"/>
      <c r="J109" s="32"/>
      <c r="K109" s="33"/>
      <c r="L109" s="33"/>
      <c r="M109" s="34"/>
      <c r="N109" s="35">
        <f t="shared" si="9"/>
        <v>0</v>
      </c>
      <c r="O109" s="39"/>
      <c r="P109" s="37" t="str">
        <f t="shared" si="10"/>
        <v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5"/>
        <v>0</v>
      </c>
      <c r="I110" s="32"/>
      <c r="J110" s="32"/>
      <c r="K110" s="33"/>
      <c r="L110" s="33"/>
      <c r="M110" s="34"/>
      <c r="N110" s="35">
        <f t="shared" si="9"/>
        <v>0</v>
      </c>
      <c r="O110" s="39"/>
      <c r="P110" s="37" t="str">
        <f t="shared" si="10"/>
        <v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5"/>
        <v>0</v>
      </c>
      <c r="I111" s="32"/>
      <c r="J111" s="32"/>
      <c r="K111" s="33"/>
      <c r="L111" s="33"/>
      <c r="M111" s="34"/>
      <c r="N111" s="35">
        <f t="shared" si="9"/>
        <v>0</v>
      </c>
      <c r="O111" s="39"/>
      <c r="P111" s="37" t="str">
        <f t="shared" si="10"/>
        <v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5"/>
        <v>0</v>
      </c>
      <c r="I112" s="32"/>
      <c r="J112" s="32"/>
      <c r="K112" s="33"/>
      <c r="L112" s="33"/>
      <c r="M112" s="34"/>
      <c r="N112" s="35">
        <f t="shared" si="9"/>
        <v>0</v>
      </c>
      <c r="O112" s="39"/>
      <c r="P112" s="37" t="str">
        <f t="shared" si="10"/>
        <v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5"/>
        <v>0</v>
      </c>
      <c r="I113" s="32"/>
      <c r="J113" s="32"/>
      <c r="K113" s="33"/>
      <c r="L113" s="33"/>
      <c r="M113" s="34"/>
      <c r="N113" s="35">
        <f t="shared" ref="N113:N126" si="11">SUM(H113:M113)</f>
        <v>0</v>
      </c>
      <c r="O113" s="39"/>
      <c r="P113" s="37" t="str">
        <f t="shared" ref="P113:P126" si="12">IF(F113="Milano","X","")</f>
        <v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5"/>
        <v>0</v>
      </c>
      <c r="I114" s="32"/>
      <c r="J114" s="32"/>
      <c r="K114" s="33"/>
      <c r="L114" s="33"/>
      <c r="M114" s="34"/>
      <c r="N114" s="35">
        <f t="shared" si="11"/>
        <v>0</v>
      </c>
      <c r="O114" s="39"/>
      <c r="P114" s="37" t="str">
        <f t="shared" si="12"/>
        <v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5"/>
        <v>0</v>
      </c>
      <c r="I115" s="32"/>
      <c r="J115" s="32"/>
      <c r="K115" s="33"/>
      <c r="L115" s="33"/>
      <c r="M115" s="34"/>
      <c r="N115" s="35">
        <f t="shared" si="11"/>
        <v>0</v>
      </c>
      <c r="O115" s="39"/>
      <c r="P115" s="37" t="str">
        <f t="shared" si="12"/>
        <v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5"/>
        <v>0</v>
      </c>
      <c r="I116" s="32"/>
      <c r="J116" s="32"/>
      <c r="K116" s="33"/>
      <c r="L116" s="33"/>
      <c r="M116" s="34"/>
      <c r="N116" s="35">
        <f t="shared" si="11"/>
        <v>0</v>
      </c>
      <c r="O116" s="39"/>
      <c r="P116" s="37" t="str">
        <f t="shared" si="12"/>
        <v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5"/>
        <v>0</v>
      </c>
      <c r="I117" s="32"/>
      <c r="J117" s="32"/>
      <c r="K117" s="33"/>
      <c r="L117" s="33"/>
      <c r="M117" s="34"/>
      <c r="N117" s="35">
        <f t="shared" si="11"/>
        <v>0</v>
      </c>
      <c r="O117" s="39"/>
      <c r="P117" s="37" t="str">
        <f t="shared" si="12"/>
        <v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5"/>
        <v>0</v>
      </c>
      <c r="I118" s="32"/>
      <c r="J118" s="32"/>
      <c r="K118" s="33"/>
      <c r="L118" s="33"/>
      <c r="M118" s="34"/>
      <c r="N118" s="35">
        <f t="shared" si="11"/>
        <v>0</v>
      </c>
      <c r="O118" s="39"/>
      <c r="P118" s="37" t="str">
        <f t="shared" si="12"/>
        <v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5"/>
        <v>0</v>
      </c>
      <c r="I119" s="32"/>
      <c r="J119" s="32"/>
      <c r="K119" s="33"/>
      <c r="L119" s="33"/>
      <c r="M119" s="34"/>
      <c r="N119" s="35">
        <f t="shared" si="11"/>
        <v>0</v>
      </c>
      <c r="O119" s="39"/>
      <c r="P119" s="37" t="str">
        <f t="shared" si="12"/>
        <v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5"/>
        <v>0</v>
      </c>
      <c r="I120" s="32"/>
      <c r="J120" s="32"/>
      <c r="K120" s="33"/>
      <c r="L120" s="33"/>
      <c r="M120" s="34"/>
      <c r="N120" s="35">
        <f t="shared" si="11"/>
        <v>0</v>
      </c>
      <c r="O120" s="39"/>
      <c r="P120" s="37" t="str">
        <f t="shared" si="12"/>
        <v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5"/>
        <v>0</v>
      </c>
      <c r="I121" s="32"/>
      <c r="J121" s="32"/>
      <c r="K121" s="33"/>
      <c r="L121" s="33"/>
      <c r="M121" s="34"/>
      <c r="N121" s="35">
        <f t="shared" si="11"/>
        <v>0</v>
      </c>
      <c r="O121" s="39"/>
      <c r="P121" s="37" t="str">
        <f t="shared" si="12"/>
        <v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5"/>
        <v>0</v>
      </c>
      <c r="I122" s="32"/>
      <c r="J122" s="32"/>
      <c r="K122" s="33"/>
      <c r="L122" s="33"/>
      <c r="M122" s="34"/>
      <c r="N122" s="35">
        <f t="shared" si="11"/>
        <v>0</v>
      </c>
      <c r="O122" s="39"/>
      <c r="P122" s="37" t="str">
        <f t="shared" si="12"/>
        <v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1"/>
        <v>0</v>
      </c>
      <c r="O123" s="39"/>
      <c r="P123" s="37" t="str">
        <f t="shared" si="12"/>
        <v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 t="shared" si="5"/>
        <v>0</v>
      </c>
      <c r="I124" s="32"/>
      <c r="J124" s="32"/>
      <c r="K124" s="33"/>
      <c r="L124" s="33"/>
      <c r="M124" s="34"/>
      <c r="N124" s="35">
        <f t="shared" si="11"/>
        <v>0</v>
      </c>
      <c r="O124" s="39"/>
      <c r="P124" s="37" t="str">
        <f t="shared" si="12"/>
        <v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5"/>
        <v>0</v>
      </c>
      <c r="I125" s="32"/>
      <c r="J125" s="32"/>
      <c r="K125" s="33"/>
      <c r="L125" s="33"/>
      <c r="M125" s="34"/>
      <c r="N125" s="35">
        <f t="shared" si="11"/>
        <v>0</v>
      </c>
      <c r="O125" s="39"/>
      <c r="P125" s="37" t="str">
        <f t="shared" si="12"/>
        <v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5"/>
        <v>0</v>
      </c>
      <c r="I126" s="32"/>
      <c r="J126" s="32"/>
      <c r="K126" s="33"/>
      <c r="L126" s="33"/>
      <c r="M126" s="34"/>
      <c r="N126" s="35">
        <f t="shared" si="11"/>
        <v>0</v>
      </c>
      <c r="O126" s="39"/>
      <c r="P126" s="37" t="str">
        <f t="shared" si="12"/>
        <v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5"/>
        <v>0</v>
      </c>
      <c r="I127" s="32"/>
      <c r="J127" s="32"/>
      <c r="K127" s="33"/>
      <c r="L127" s="33"/>
      <c r="M127" s="34"/>
      <c r="N127" s="35">
        <f t="shared" ref="N127:N128" si="13">SUM(H127:M127)</f>
        <v>0</v>
      </c>
      <c r="O127" s="39"/>
      <c r="P127" s="37" t="str">
        <f t="shared" ref="P127:P128" si="14">IF(F127="Milano","X","")</f>
        <v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5"/>
        <v>0</v>
      </c>
      <c r="I128" s="32"/>
      <c r="J128" s="32"/>
      <c r="K128" s="33"/>
      <c r="L128" s="33"/>
      <c r="M128" s="34"/>
      <c r="N128" s="35">
        <f t="shared" si="13"/>
        <v>0</v>
      </c>
      <c r="O128" s="39"/>
      <c r="P128" s="37" t="str">
        <f t="shared" si="14"/>
        <v/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1"/>
      <c r="H129" s="32">
        <f t="shared" ref="H129" si="15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6">SUM(H129:M129)</f>
        <v>0</v>
      </c>
      <c r="O129" s="39"/>
      <c r="P129" s="37" t="str">
        <f t="shared" ref="P129" si="17">IF(F129="Milano","X","")</f>
        <v/>
      </c>
      <c r="R129" s="2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3"/>
      <c r="K131" s="83"/>
      <c r="L131" s="54"/>
      <c r="M131" s="54"/>
      <c r="N131" s="54"/>
      <c r="O131" s="54"/>
      <c r="P131" s="83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3"/>
      <c r="K132" s="83"/>
      <c r="L132" s="73"/>
      <c r="M132" s="73"/>
      <c r="N132" s="74"/>
      <c r="O132" s="75"/>
      <c r="P132" s="83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3"/>
      <c r="K133" s="83"/>
      <c r="L133" s="65" t="s">
        <v>38</v>
      </c>
      <c r="M133" s="65"/>
      <c r="N133" s="65"/>
      <c r="O133" s="54"/>
      <c r="P133" s="83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3"/>
      <c r="K134" s="83"/>
      <c r="L134" s="54"/>
      <c r="M134" s="54"/>
      <c r="N134" s="54"/>
      <c r="O134" s="54"/>
      <c r="P134" s="83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19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5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topLeftCell="B1" zoomScale="50" zoomScaleSheetLayoutView="50" workbookViewId="0">
      <pane ySplit="5" topLeftCell="A6" activePane="bottomLeft" state="frozen"/>
      <selection pane="bottomLeft" activeCell="D20" sqref="D2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48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194.98</v>
      </c>
      <c r="Q1" s="3" t="s">
        <v>27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4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194.98</v>
      </c>
      <c r="Q5" s="13"/>
    </row>
    <row r="6" spans="1:18" s="8" customFormat="1" ht="43.5" customHeight="1" thickTop="1" thickBot="1">
      <c r="A6" s="4"/>
      <c r="B6" s="88" t="s">
        <v>51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37" t="s">
        <v>43</v>
      </c>
      <c r="B7" s="138"/>
      <c r="C7" s="139"/>
      <c r="D7" s="140" t="s">
        <v>11</v>
      </c>
      <c r="E7" s="141"/>
      <c r="F7" s="141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194.98</v>
      </c>
      <c r="L7" s="92">
        <f t="shared" si="0"/>
        <v>0</v>
      </c>
      <c r="M7" s="93">
        <f t="shared" si="0"/>
        <v>0</v>
      </c>
      <c r="N7" s="94">
        <f t="shared" si="0"/>
        <v>194.98</v>
      </c>
      <c r="O7" s="95">
        <f t="shared" si="0"/>
        <v>0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2" t="s">
        <v>24</v>
      </c>
      <c r="E8" s="128" t="s">
        <v>44</v>
      </c>
      <c r="F8" s="144" t="s">
        <v>45</v>
      </c>
      <c r="G8" s="145" t="s">
        <v>15</v>
      </c>
      <c r="H8" s="147" t="s">
        <v>16</v>
      </c>
      <c r="I8" s="112" t="s">
        <v>33</v>
      </c>
      <c r="J8" s="111" t="s">
        <v>35</v>
      </c>
      <c r="K8" s="111" t="s">
        <v>34</v>
      </c>
      <c r="L8" s="148" t="s">
        <v>46</v>
      </c>
      <c r="M8" s="149"/>
      <c r="N8" s="124" t="s">
        <v>17</v>
      </c>
      <c r="O8" s="136" t="s">
        <v>18</v>
      </c>
      <c r="P8" s="122" t="s">
        <v>19</v>
      </c>
      <c r="Q8" s="2"/>
      <c r="R8" s="150" t="s">
        <v>47</v>
      </c>
    </row>
    <row r="9" spans="1:18" ht="36" customHeight="1" thickTop="1" thickBot="1">
      <c r="A9" s="126"/>
      <c r="B9" s="128" t="s">
        <v>12</v>
      </c>
      <c r="C9" s="128"/>
      <c r="D9" s="143"/>
      <c r="E9" s="128"/>
      <c r="F9" s="144"/>
      <c r="G9" s="146"/>
      <c r="H9" s="147" t="s">
        <v>33</v>
      </c>
      <c r="I9" s="112" t="s">
        <v>33</v>
      </c>
      <c r="J9" s="112"/>
      <c r="K9" s="112" t="s">
        <v>32</v>
      </c>
      <c r="L9" s="117" t="s">
        <v>22</v>
      </c>
      <c r="M9" s="154" t="s">
        <v>23</v>
      </c>
      <c r="N9" s="124"/>
      <c r="O9" s="136"/>
      <c r="P9" s="122"/>
      <c r="Q9" s="2"/>
      <c r="R9" s="151"/>
    </row>
    <row r="10" spans="1:18" ht="37.5" customHeight="1" thickTop="1" thickBot="1">
      <c r="A10" s="126"/>
      <c r="B10" s="128"/>
      <c r="C10" s="128"/>
      <c r="D10" s="143"/>
      <c r="E10" s="128"/>
      <c r="F10" s="144"/>
      <c r="G10" s="96" t="s">
        <v>20</v>
      </c>
      <c r="H10" s="147"/>
      <c r="I10" s="112"/>
      <c r="J10" s="112"/>
      <c r="K10" s="112"/>
      <c r="L10" s="153"/>
      <c r="M10" s="121"/>
      <c r="N10" s="124"/>
      <c r="O10" s="136"/>
      <c r="P10" s="122"/>
      <c r="Q10" s="2"/>
      <c r="R10" s="152"/>
    </row>
    <row r="11" spans="1:18" ht="30" customHeight="1" thickTop="1">
      <c r="A11" s="27">
        <v>1</v>
      </c>
      <c r="B11" s="43">
        <v>41153</v>
      </c>
      <c r="C11" s="29" t="s">
        <v>52</v>
      </c>
      <c r="D11" s="97" t="s">
        <v>52</v>
      </c>
      <c r="E11" s="97" t="s">
        <v>49</v>
      </c>
      <c r="F11" s="98" t="s">
        <v>50</v>
      </c>
      <c r="G11" s="99"/>
      <c r="H11" s="100">
        <f>IF($D$3="si",($G$5/$G$6*G11),IF($D$3="no",G11*$G$4,0))</f>
        <v>0</v>
      </c>
      <c r="I11" s="30"/>
      <c r="J11" s="31"/>
      <c r="K11" s="101">
        <v>50</v>
      </c>
      <c r="L11" s="101"/>
      <c r="M11" s="34"/>
      <c r="N11" s="35">
        <f>SUM(H11:M11)</f>
        <v>50</v>
      </c>
      <c r="O11" s="36"/>
      <c r="P11" s="37"/>
      <c r="Q11" s="2"/>
      <c r="R11" s="102"/>
    </row>
    <row r="12" spans="1:18" ht="30" customHeight="1">
      <c r="A12" s="38">
        <v>2</v>
      </c>
      <c r="B12" s="43">
        <v>41154</v>
      </c>
      <c r="C12" s="29" t="s">
        <v>52</v>
      </c>
      <c r="D12" s="97" t="s">
        <v>52</v>
      </c>
      <c r="E12" s="97" t="s">
        <v>49</v>
      </c>
      <c r="F12" s="98" t="s">
        <v>50</v>
      </c>
      <c r="G12" s="103"/>
      <c r="H12" s="100">
        <f>IF($D$3="si",($G$5/$G$6*G12),IF($D$3="no",G12*$G$4,0))</f>
        <v>0</v>
      </c>
      <c r="I12" s="30"/>
      <c r="J12" s="31"/>
      <c r="K12" s="101">
        <v>45</v>
      </c>
      <c r="L12" s="33"/>
      <c r="M12" s="34"/>
      <c r="N12" s="35">
        <f>SUM(H12:M12)</f>
        <v>45</v>
      </c>
      <c r="O12" s="39"/>
      <c r="P12" s="37"/>
      <c r="Q12" s="2"/>
      <c r="R12" s="102"/>
    </row>
    <row r="13" spans="1:18" ht="30" customHeight="1">
      <c r="A13" s="38">
        <v>3</v>
      </c>
      <c r="B13" s="43">
        <v>41155</v>
      </c>
      <c r="C13" s="29" t="s">
        <v>52</v>
      </c>
      <c r="D13" s="97" t="s">
        <v>52</v>
      </c>
      <c r="E13" s="97" t="s">
        <v>49</v>
      </c>
      <c r="F13" s="98" t="s">
        <v>50</v>
      </c>
      <c r="G13" s="103"/>
      <c r="H13" s="100">
        <f>IF($D$3="si",($G$5/$G$6*G13),IF($D$3="no",G13*$G$4,0))</f>
        <v>0</v>
      </c>
      <c r="I13" s="30"/>
      <c r="J13" s="31"/>
      <c r="K13" s="101">
        <v>50</v>
      </c>
      <c r="L13" s="33"/>
      <c r="M13" s="34"/>
      <c r="N13" s="35">
        <f>SUM(H13:M13)</f>
        <v>50</v>
      </c>
      <c r="O13" s="39"/>
      <c r="P13" s="37" t="str">
        <f t="shared" ref="P13:P55" si="1">IF(F13="Milano","X","")</f>
        <v/>
      </c>
      <c r="Q13" s="2"/>
      <c r="R13" s="104"/>
    </row>
    <row r="14" spans="1:18" ht="30" customHeight="1">
      <c r="A14" s="38">
        <v>4</v>
      </c>
      <c r="B14" s="43">
        <v>41156</v>
      </c>
      <c r="C14" s="29" t="s">
        <v>52</v>
      </c>
      <c r="D14" s="97" t="s">
        <v>52</v>
      </c>
      <c r="E14" s="97" t="s">
        <v>49</v>
      </c>
      <c r="F14" s="98" t="s">
        <v>50</v>
      </c>
      <c r="G14" s="103"/>
      <c r="H14" s="100">
        <f t="shared" ref="H14:H39" si="2">IF($D$3="si",($G$5/$G$6*G14),IF($D$3="no",G14*$G$4,0))</f>
        <v>0</v>
      </c>
      <c r="I14" s="30"/>
      <c r="J14" s="31"/>
      <c r="K14" s="101">
        <v>49.98</v>
      </c>
      <c r="L14" s="33"/>
      <c r="M14" s="34"/>
      <c r="N14" s="35">
        <f t="shared" ref="N14:N26" si="3">SUM(H14:M14)</f>
        <v>49.98</v>
      </c>
      <c r="O14" s="39"/>
      <c r="P14" s="37" t="str">
        <f t="shared" si="1"/>
        <v/>
      </c>
      <c r="Q14" s="2"/>
      <c r="R14" s="105"/>
    </row>
    <row r="15" spans="1:18" ht="30" customHeight="1">
      <c r="A15" s="38">
        <v>5</v>
      </c>
      <c r="B15" s="28"/>
      <c r="C15" s="40"/>
      <c r="D15" s="97"/>
      <c r="E15" s="97"/>
      <c r="F15" s="98"/>
      <c r="G15" s="103"/>
      <c r="H15" s="100">
        <f t="shared" si="2"/>
        <v>0</v>
      </c>
      <c r="I15" s="30"/>
      <c r="J15" s="31"/>
      <c r="K15" s="101"/>
      <c r="L15" s="33"/>
      <c r="M15" s="34"/>
      <c r="N15" s="35">
        <f t="shared" si="3"/>
        <v>0</v>
      </c>
      <c r="O15" s="39"/>
      <c r="P15" s="37" t="str">
        <f t="shared" si="1"/>
        <v/>
      </c>
      <c r="Q15" s="2"/>
      <c r="R15" s="106"/>
    </row>
    <row r="16" spans="1:18" ht="30" customHeight="1">
      <c r="A16" s="38">
        <v>6</v>
      </c>
      <c r="B16" s="28"/>
      <c r="C16" s="40"/>
      <c r="D16" s="97"/>
      <c r="E16" s="97"/>
      <c r="F16" s="98"/>
      <c r="G16" s="103"/>
      <c r="H16" s="100">
        <f t="shared" si="2"/>
        <v>0</v>
      </c>
      <c r="I16" s="30"/>
      <c r="J16" s="31"/>
      <c r="K16" s="101"/>
      <c r="L16" s="33"/>
      <c r="M16" s="34"/>
      <c r="N16" s="35">
        <f t="shared" si="3"/>
        <v>0</v>
      </c>
      <c r="O16" s="39"/>
      <c r="P16" s="37" t="str">
        <f t="shared" si="1"/>
        <v/>
      </c>
      <c r="Q16" s="2"/>
      <c r="R16" s="105"/>
    </row>
    <row r="17" spans="1:18" ht="30" customHeight="1">
      <c r="A17" s="38">
        <v>7</v>
      </c>
      <c r="B17" s="28"/>
      <c r="C17" s="40"/>
      <c r="D17" s="97"/>
      <c r="E17" s="97"/>
      <c r="F17" s="98"/>
      <c r="G17" s="103"/>
      <c r="H17" s="100">
        <f t="shared" si="2"/>
        <v>0</v>
      </c>
      <c r="I17" s="30"/>
      <c r="J17" s="31"/>
      <c r="K17" s="101"/>
      <c r="L17" s="33"/>
      <c r="M17" s="34"/>
      <c r="N17" s="35">
        <f t="shared" si="3"/>
        <v>0</v>
      </c>
      <c r="O17" s="39"/>
      <c r="P17" s="37" t="str">
        <f t="shared" si="1"/>
        <v/>
      </c>
      <c r="Q17" s="2"/>
      <c r="R17" s="105"/>
    </row>
    <row r="18" spans="1:18" ht="30" customHeight="1">
      <c r="A18" s="38">
        <v>8</v>
      </c>
      <c r="B18" s="28"/>
      <c r="C18" s="40"/>
      <c r="D18" s="97"/>
      <c r="E18" s="97"/>
      <c r="F18" s="98"/>
      <c r="G18" s="103"/>
      <c r="H18" s="100">
        <f t="shared" si="2"/>
        <v>0</v>
      </c>
      <c r="I18" s="30"/>
      <c r="J18" s="31"/>
      <c r="K18" s="101"/>
      <c r="L18" s="33"/>
      <c r="M18" s="34"/>
      <c r="N18" s="35">
        <f t="shared" si="3"/>
        <v>0</v>
      </c>
      <c r="O18" s="39"/>
      <c r="P18" s="37" t="str">
        <f t="shared" si="1"/>
        <v/>
      </c>
      <c r="Q18" s="2"/>
      <c r="R18" s="105"/>
    </row>
    <row r="19" spans="1:18" ht="30" customHeight="1">
      <c r="A19" s="38">
        <v>9</v>
      </c>
      <c r="B19" s="28"/>
      <c r="C19" s="40"/>
      <c r="D19" s="97"/>
      <c r="E19" s="97"/>
      <c r="F19" s="98"/>
      <c r="G19" s="103"/>
      <c r="H19" s="100">
        <f t="shared" si="2"/>
        <v>0</v>
      </c>
      <c r="I19" s="30"/>
      <c r="J19" s="31"/>
      <c r="K19" s="101"/>
      <c r="L19" s="33"/>
      <c r="M19" s="34"/>
      <c r="N19" s="35">
        <f t="shared" si="3"/>
        <v>0</v>
      </c>
      <c r="O19" s="39"/>
      <c r="P19" s="37" t="str">
        <f t="shared" si="1"/>
        <v/>
      </c>
      <c r="Q19" s="2"/>
      <c r="R19" s="105"/>
    </row>
    <row r="20" spans="1:18" ht="30" customHeight="1">
      <c r="A20" s="38">
        <v>10</v>
      </c>
      <c r="B20" s="28"/>
      <c r="C20" s="40"/>
      <c r="D20" s="97"/>
      <c r="E20" s="97"/>
      <c r="F20" s="98"/>
      <c r="G20" s="103"/>
      <c r="H20" s="100">
        <f t="shared" si="2"/>
        <v>0</v>
      </c>
      <c r="I20" s="30"/>
      <c r="J20" s="31"/>
      <c r="K20" s="101"/>
      <c r="L20" s="33"/>
      <c r="M20" s="34"/>
      <c r="N20" s="35">
        <f t="shared" si="3"/>
        <v>0</v>
      </c>
      <c r="O20" s="39"/>
      <c r="P20" s="37" t="str">
        <f t="shared" si="1"/>
        <v/>
      </c>
      <c r="Q20" s="2"/>
      <c r="R20" s="105"/>
    </row>
    <row r="21" spans="1:18" ht="30" customHeight="1">
      <c r="A21" s="38">
        <v>11</v>
      </c>
      <c r="B21" s="28"/>
      <c r="C21" s="40"/>
      <c r="D21" s="97"/>
      <c r="E21" s="97"/>
      <c r="F21" s="98"/>
      <c r="G21" s="103"/>
      <c r="H21" s="100">
        <f t="shared" si="2"/>
        <v>0</v>
      </c>
      <c r="I21" s="30"/>
      <c r="J21" s="32"/>
      <c r="K21" s="33"/>
      <c r="L21" s="33"/>
      <c r="M21" s="34"/>
      <c r="N21" s="35">
        <f t="shared" si="3"/>
        <v>0</v>
      </c>
      <c r="O21" s="39"/>
      <c r="P21" s="37" t="str">
        <f t="shared" si="1"/>
        <v/>
      </c>
      <c r="Q21" s="2"/>
      <c r="R21" s="105"/>
    </row>
    <row r="22" spans="1:18" ht="30" customHeight="1">
      <c r="A22" s="38">
        <v>12</v>
      </c>
      <c r="B22" s="28"/>
      <c r="C22" s="40"/>
      <c r="D22" s="97"/>
      <c r="E22" s="97"/>
      <c r="F22" s="98"/>
      <c r="G22" s="103"/>
      <c r="H22" s="100">
        <f t="shared" si="2"/>
        <v>0</v>
      </c>
      <c r="I22" s="31"/>
      <c r="J22" s="31"/>
      <c r="K22" s="101"/>
      <c r="L22" s="33"/>
      <c r="M22" s="34"/>
      <c r="N22" s="35">
        <f t="shared" si="3"/>
        <v>0</v>
      </c>
      <c r="O22" s="39"/>
      <c r="P22" s="37" t="str">
        <f t="shared" si="1"/>
        <v/>
      </c>
      <c r="Q22" s="2"/>
      <c r="R22" s="105"/>
    </row>
    <row r="23" spans="1:18" ht="30" customHeight="1">
      <c r="A23" s="38">
        <v>13</v>
      </c>
      <c r="B23" s="43"/>
      <c r="C23" s="40"/>
      <c r="D23" s="45"/>
      <c r="E23" s="97"/>
      <c r="F23" s="98"/>
      <c r="G23" s="103"/>
      <c r="H23" s="100">
        <f t="shared" si="2"/>
        <v>0</v>
      </c>
      <c r="I23" s="44"/>
      <c r="J23" s="32"/>
      <c r="K23" s="33"/>
      <c r="L23" s="33"/>
      <c r="M23" s="34"/>
      <c r="N23" s="35">
        <f t="shared" si="3"/>
        <v>0</v>
      </c>
      <c r="O23" s="39"/>
      <c r="P23" s="37" t="str">
        <f t="shared" si="1"/>
        <v/>
      </c>
      <c r="Q23" s="2"/>
      <c r="R23" s="105"/>
    </row>
    <row r="24" spans="1:18" ht="30" customHeight="1">
      <c r="A24" s="38">
        <v>14</v>
      </c>
      <c r="B24" s="43"/>
      <c r="C24" s="40"/>
      <c r="D24" s="45"/>
      <c r="E24" s="97"/>
      <c r="F24" s="98"/>
      <c r="G24" s="103"/>
      <c r="H24" s="100">
        <f t="shared" si="2"/>
        <v>0</v>
      </c>
      <c r="I24" s="44"/>
      <c r="J24" s="32"/>
      <c r="K24" s="33"/>
      <c r="L24" s="33"/>
      <c r="M24" s="34"/>
      <c r="N24" s="35">
        <f t="shared" si="3"/>
        <v>0</v>
      </c>
      <c r="O24" s="39"/>
      <c r="P24" s="37" t="str">
        <f t="shared" si="1"/>
        <v/>
      </c>
      <c r="Q24" s="2"/>
      <c r="R24" s="105"/>
    </row>
    <row r="25" spans="1:18" ht="30" customHeight="1">
      <c r="A25" s="38">
        <v>15</v>
      </c>
      <c r="B25" s="43"/>
      <c r="C25" s="40"/>
      <c r="D25" s="45"/>
      <c r="E25" s="97"/>
      <c r="F25" s="98"/>
      <c r="G25" s="103"/>
      <c r="H25" s="100">
        <f t="shared" si="2"/>
        <v>0</v>
      </c>
      <c r="I25" s="44"/>
      <c r="J25" s="32"/>
      <c r="K25" s="33"/>
      <c r="L25" s="33"/>
      <c r="M25" s="34"/>
      <c r="N25" s="35">
        <f t="shared" si="3"/>
        <v>0</v>
      </c>
      <c r="O25" s="39"/>
      <c r="P25" s="37" t="str">
        <f t="shared" si="1"/>
        <v/>
      </c>
      <c r="Q25" s="2"/>
      <c r="R25" s="105"/>
    </row>
    <row r="26" spans="1:18" ht="30" customHeight="1">
      <c r="A26" s="38">
        <v>16</v>
      </c>
      <c r="B26" s="43"/>
      <c r="C26" s="40"/>
      <c r="D26" s="45"/>
      <c r="E26" s="41"/>
      <c r="F26" s="42"/>
      <c r="G26" s="103"/>
      <c r="H26" s="100">
        <f t="shared" si="2"/>
        <v>0</v>
      </c>
      <c r="I26" s="44"/>
      <c r="J26" s="32"/>
      <c r="K26" s="33"/>
      <c r="L26" s="33"/>
      <c r="M26" s="34"/>
      <c r="N26" s="35">
        <f t="shared" si="3"/>
        <v>0</v>
      </c>
      <c r="O26" s="39"/>
      <c r="P26" s="37" t="str">
        <f t="shared" si="1"/>
        <v/>
      </c>
      <c r="Q26" s="2"/>
      <c r="R26" s="105"/>
    </row>
    <row r="27" spans="1:18" ht="30" customHeight="1">
      <c r="A27" s="38">
        <v>17</v>
      </c>
      <c r="B27" s="43"/>
      <c r="C27" s="40"/>
      <c r="D27" s="45"/>
      <c r="E27" s="41"/>
      <c r="F27" s="42"/>
      <c r="G27" s="103"/>
      <c r="H27" s="100">
        <f t="shared" si="2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5"/>
    </row>
    <row r="28" spans="1:18" ht="30" customHeight="1">
      <c r="A28" s="38">
        <v>18</v>
      </c>
      <c r="B28" s="43"/>
      <c r="C28" s="40"/>
      <c r="D28" s="45"/>
      <c r="E28" s="41"/>
      <c r="F28" s="42"/>
      <c r="G28" s="103"/>
      <c r="H28" s="100">
        <f t="shared" si="2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1"/>
        <v/>
      </c>
      <c r="Q28" s="2"/>
      <c r="R28" s="105"/>
    </row>
    <row r="29" spans="1:18" ht="30" customHeight="1">
      <c r="A29" s="38">
        <v>19</v>
      </c>
      <c r="B29" s="43"/>
      <c r="C29" s="40"/>
      <c r="D29" s="45"/>
      <c r="E29" s="41"/>
      <c r="F29" s="42"/>
      <c r="G29" s="103"/>
      <c r="H29" s="100">
        <f t="shared" si="2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1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2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1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2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1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2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1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2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1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2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1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2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1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2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1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1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2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1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2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1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5"/>
    </row>
    <row r="44" spans="1:18" ht="30" customHeight="1">
      <c r="A44" s="38">
        <v>34</v>
      </c>
      <c r="B44" s="43"/>
      <c r="C44" s="40"/>
      <c r="D44" s="45"/>
      <c r="E44" s="41"/>
      <c r="F44" s="42"/>
      <c r="G44" s="103"/>
      <c r="H44" s="100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5"/>
    </row>
    <row r="45" spans="1:18" ht="30" customHeight="1">
      <c r="A45" s="38">
        <v>35</v>
      </c>
      <c r="B45" s="43"/>
      <c r="C45" s="40"/>
      <c r="D45" s="45"/>
      <c r="E45" s="41"/>
      <c r="F45" s="42"/>
      <c r="G45" s="103"/>
      <c r="H45" s="100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5"/>
    </row>
    <row r="46" spans="1:18" ht="30" customHeight="1">
      <c r="A46" s="38">
        <v>36</v>
      </c>
      <c r="B46" s="43"/>
      <c r="C46" s="40"/>
      <c r="D46" s="45"/>
      <c r="E46" s="41"/>
      <c r="F46" s="42"/>
      <c r="G46" s="103"/>
      <c r="H46" s="100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5"/>
    </row>
    <row r="47" spans="1:18" ht="30" customHeight="1">
      <c r="A47" s="38">
        <v>37</v>
      </c>
      <c r="B47" s="43"/>
      <c r="C47" s="40"/>
      <c r="D47" s="45"/>
      <c r="E47" s="41"/>
      <c r="F47" s="42"/>
      <c r="G47" s="103"/>
      <c r="H47" s="100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5"/>
    </row>
    <row r="48" spans="1:18" ht="30" customHeight="1">
      <c r="A48" s="38">
        <v>38</v>
      </c>
      <c r="B48" s="43"/>
      <c r="C48" s="40"/>
      <c r="D48" s="45"/>
      <c r="E48" s="41"/>
      <c r="F48" s="42"/>
      <c r="G48" s="103"/>
      <c r="H48" s="100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5"/>
    </row>
    <row r="49" spans="1:18" ht="30" customHeight="1">
      <c r="A49" s="38">
        <v>39</v>
      </c>
      <c r="B49" s="43"/>
      <c r="C49" s="40"/>
      <c r="D49" s="45"/>
      <c r="E49" s="41"/>
      <c r="F49" s="42"/>
      <c r="G49" s="103"/>
      <c r="H49" s="100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1"/>
        <v/>
      </c>
      <c r="Q49" s="2"/>
      <c r="R49" s="105"/>
    </row>
    <row r="50" spans="1:18" ht="30" customHeight="1">
      <c r="A50" s="38">
        <v>40</v>
      </c>
      <c r="B50" s="43"/>
      <c r="C50" s="40"/>
      <c r="D50" s="45"/>
      <c r="E50" s="41"/>
      <c r="F50" s="42"/>
      <c r="G50" s="103"/>
      <c r="H50" s="100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1"/>
        <v/>
      </c>
      <c r="Q50" s="2"/>
      <c r="R50" s="105"/>
    </row>
    <row r="51" spans="1:18" ht="30" customHeight="1">
      <c r="A51" s="38">
        <v>41</v>
      </c>
      <c r="B51" s="43"/>
      <c r="C51" s="40"/>
      <c r="D51" s="45"/>
      <c r="E51" s="41"/>
      <c r="F51" s="42"/>
      <c r="G51" s="103"/>
      <c r="H51" s="100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1"/>
        <v/>
      </c>
      <c r="Q51" s="2"/>
      <c r="R51" s="105"/>
    </row>
    <row r="52" spans="1:18" ht="30" customHeight="1">
      <c r="A52" s="38">
        <v>42</v>
      </c>
      <c r="B52" s="43"/>
      <c r="C52" s="40"/>
      <c r="D52" s="45"/>
      <c r="E52" s="41"/>
      <c r="F52" s="42"/>
      <c r="G52" s="103"/>
      <c r="H52" s="100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1"/>
        <v/>
      </c>
      <c r="Q52" s="2"/>
      <c r="R52" s="105"/>
    </row>
    <row r="53" spans="1:18" ht="30" customHeight="1">
      <c r="A53" s="38">
        <v>43</v>
      </c>
      <c r="B53" s="43"/>
      <c r="C53" s="40"/>
      <c r="D53" s="45"/>
      <c r="E53" s="41"/>
      <c r="F53" s="42"/>
      <c r="G53" s="103"/>
      <c r="H53" s="100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1"/>
        <v/>
      </c>
      <c r="Q53" s="2"/>
      <c r="R53" s="105"/>
    </row>
    <row r="54" spans="1:18" ht="30" customHeight="1">
      <c r="A54" s="38">
        <v>44</v>
      </c>
      <c r="B54" s="43"/>
      <c r="C54" s="40"/>
      <c r="D54" s="45"/>
      <c r="E54" s="41"/>
      <c r="F54" s="42"/>
      <c r="G54" s="103"/>
      <c r="H54" s="100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1"/>
        <v/>
      </c>
      <c r="Q54" s="2"/>
      <c r="R54" s="105"/>
    </row>
    <row r="55" spans="1:18" ht="30" customHeight="1">
      <c r="A55" s="38">
        <v>45</v>
      </c>
      <c r="B55" s="43"/>
      <c r="C55" s="40"/>
      <c r="D55" s="45"/>
      <c r="E55" s="41"/>
      <c r="F55" s="42"/>
      <c r="G55" s="103"/>
      <c r="H55" s="100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1"/>
        <v/>
      </c>
      <c r="Q55" s="2"/>
      <c r="R55" s="105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7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7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7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23:D55 E26:E55">
      <formula1>1</formula1>
      <formula2>0</formula2>
    </dataValidation>
    <dataValidation type="textLength" operator="greaterThan" sqref="F57 F26:F55">
      <formula1>1</formula1>
      <formula2>0</formula2>
    </dataValidation>
    <dataValidation type="date" operator="greaterThanOrEqual" showErrorMessage="1" errorTitle="Data" error="Inserire una data superiore al 1/11/2000" sqref="B23:B55 B57 B11:B14">
      <formula1>36831</formula1>
      <formula2>0</formula2>
    </dataValidation>
    <dataValidation type="textLength" operator="greaterThan" allowBlank="1" sqref="C57 C15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topLeftCell="B1" zoomScale="50" zoomScaleSheetLayoutView="50" workbookViewId="0">
      <pane ySplit="5" topLeftCell="A6" activePane="bottomLeft" state="frozen"/>
      <selection pane="bottomLeft" activeCell="I26" sqref="I2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48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25</v>
      </c>
      <c r="Q1" s="3" t="s">
        <v>27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25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0</v>
      </c>
      <c r="Q5" s="13"/>
    </row>
    <row r="6" spans="1:18" s="8" customFormat="1" ht="43.5" customHeight="1" thickTop="1" thickBot="1">
      <c r="A6" s="4"/>
      <c r="B6" s="88" t="s">
        <v>59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37" t="s">
        <v>43</v>
      </c>
      <c r="B7" s="138"/>
      <c r="C7" s="139"/>
      <c r="D7" s="140" t="s">
        <v>11</v>
      </c>
      <c r="E7" s="141"/>
      <c r="F7" s="141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3">
        <f t="shared" si="0"/>
        <v>25</v>
      </c>
      <c r="N7" s="94">
        <f t="shared" si="0"/>
        <v>25</v>
      </c>
      <c r="O7" s="95">
        <f t="shared" si="0"/>
        <v>25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2" t="s">
        <v>24</v>
      </c>
      <c r="E8" s="128" t="s">
        <v>44</v>
      </c>
      <c r="F8" s="144" t="s">
        <v>45</v>
      </c>
      <c r="G8" s="145" t="s">
        <v>15</v>
      </c>
      <c r="H8" s="147" t="s">
        <v>16</v>
      </c>
      <c r="I8" s="112" t="s">
        <v>33</v>
      </c>
      <c r="J8" s="111" t="s">
        <v>35</v>
      </c>
      <c r="K8" s="111" t="s">
        <v>34</v>
      </c>
      <c r="L8" s="148" t="s">
        <v>46</v>
      </c>
      <c r="M8" s="149"/>
      <c r="N8" s="124" t="s">
        <v>17</v>
      </c>
      <c r="O8" s="136" t="s">
        <v>18</v>
      </c>
      <c r="P8" s="122" t="s">
        <v>19</v>
      </c>
      <c r="Q8" s="2"/>
      <c r="R8" s="150" t="s">
        <v>47</v>
      </c>
    </row>
    <row r="9" spans="1:18" ht="36" customHeight="1" thickTop="1" thickBot="1">
      <c r="A9" s="126"/>
      <c r="B9" s="128" t="s">
        <v>12</v>
      </c>
      <c r="C9" s="128"/>
      <c r="D9" s="143"/>
      <c r="E9" s="128"/>
      <c r="F9" s="144"/>
      <c r="G9" s="146"/>
      <c r="H9" s="147" t="s">
        <v>33</v>
      </c>
      <c r="I9" s="112" t="s">
        <v>33</v>
      </c>
      <c r="J9" s="112"/>
      <c r="K9" s="112" t="s">
        <v>32</v>
      </c>
      <c r="L9" s="117" t="s">
        <v>22</v>
      </c>
      <c r="M9" s="154" t="s">
        <v>23</v>
      </c>
      <c r="N9" s="124"/>
      <c r="O9" s="136"/>
      <c r="P9" s="122"/>
      <c r="Q9" s="2"/>
      <c r="R9" s="151"/>
    </row>
    <row r="10" spans="1:18" ht="37.5" customHeight="1" thickTop="1" thickBot="1">
      <c r="A10" s="126"/>
      <c r="B10" s="128"/>
      <c r="C10" s="128"/>
      <c r="D10" s="143"/>
      <c r="E10" s="128"/>
      <c r="F10" s="144"/>
      <c r="G10" s="96" t="s">
        <v>20</v>
      </c>
      <c r="H10" s="147"/>
      <c r="I10" s="112"/>
      <c r="J10" s="112"/>
      <c r="K10" s="112"/>
      <c r="L10" s="153"/>
      <c r="M10" s="121"/>
      <c r="N10" s="124"/>
      <c r="O10" s="136"/>
      <c r="P10" s="122"/>
      <c r="Q10" s="2"/>
      <c r="R10" s="152"/>
    </row>
    <row r="11" spans="1:18" ht="30" customHeight="1" thickTop="1">
      <c r="A11" s="27">
        <v>1</v>
      </c>
      <c r="B11" s="43">
        <v>41165</v>
      </c>
      <c r="C11" s="29" t="s">
        <v>56</v>
      </c>
      <c r="D11" s="97" t="s">
        <v>60</v>
      </c>
      <c r="E11" s="97" t="s">
        <v>61</v>
      </c>
      <c r="F11" s="98" t="s">
        <v>62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>
        <v>25</v>
      </c>
      <c r="N11" s="35">
        <f>SUM(H11:M11)</f>
        <v>25</v>
      </c>
      <c r="O11" s="36">
        <v>25</v>
      </c>
      <c r="P11" s="37"/>
      <c r="Q11" s="2"/>
      <c r="R11" s="102"/>
    </row>
    <row r="12" spans="1:18" ht="30" customHeight="1">
      <c r="A12" s="38">
        <v>2</v>
      </c>
      <c r="B12" s="43"/>
      <c r="C12" s="29"/>
      <c r="D12" s="97"/>
      <c r="E12" s="97"/>
      <c r="F12" s="98"/>
      <c r="G12" s="103"/>
      <c r="H12" s="100"/>
      <c r="I12" s="30"/>
      <c r="J12" s="31"/>
      <c r="K12" s="101"/>
      <c r="L12" s="33"/>
      <c r="M12" s="34"/>
      <c r="N12" s="35">
        <f>SUM(H12:M12)</f>
        <v>0</v>
      </c>
      <c r="O12" s="39"/>
      <c r="P12" s="37"/>
      <c r="Q12" s="2"/>
      <c r="R12" s="102"/>
    </row>
    <row r="13" spans="1:18" ht="30" customHeight="1">
      <c r="A13" s="38">
        <v>3</v>
      </c>
      <c r="B13" s="43"/>
      <c r="C13" s="29"/>
      <c r="D13" s="97"/>
      <c r="E13" s="97"/>
      <c r="F13" s="98"/>
      <c r="G13" s="103"/>
      <c r="H13" s="100"/>
      <c r="I13" s="30"/>
      <c r="J13" s="31"/>
      <c r="K13" s="101"/>
      <c r="L13" s="33"/>
      <c r="M13" s="34"/>
      <c r="N13" s="35">
        <f>SUM(H13:M13)</f>
        <v>0</v>
      </c>
      <c r="O13" s="39"/>
      <c r="P13" s="37" t="str">
        <f t="shared" ref="P13:P55" si="1">IF(F13="Milano","X","")</f>
        <v/>
      </c>
      <c r="Q13" s="2"/>
      <c r="R13" s="104"/>
    </row>
    <row r="14" spans="1:18" ht="30" customHeight="1">
      <c r="A14" s="38">
        <v>4</v>
      </c>
      <c r="B14" s="43"/>
      <c r="C14" s="29"/>
      <c r="D14" s="97"/>
      <c r="E14" s="97"/>
      <c r="F14" s="98"/>
      <c r="G14" s="103"/>
      <c r="H14" s="100"/>
      <c r="I14" s="30"/>
      <c r="J14" s="31"/>
      <c r="K14" s="101"/>
      <c r="L14" s="33"/>
      <c r="M14" s="34"/>
      <c r="N14" s="35">
        <f t="shared" ref="N14:N26" si="2">SUM(H14:M14)</f>
        <v>0</v>
      </c>
      <c r="O14" s="39"/>
      <c r="P14" s="37" t="str">
        <f t="shared" si="1"/>
        <v/>
      </c>
      <c r="Q14" s="2"/>
      <c r="R14" s="105"/>
    </row>
    <row r="15" spans="1:18" ht="30" customHeight="1">
      <c r="A15" s="38">
        <v>5</v>
      </c>
      <c r="B15" s="28"/>
      <c r="C15" s="40"/>
      <c r="D15" s="97"/>
      <c r="E15" s="97"/>
      <c r="F15" s="98"/>
      <c r="G15" s="103"/>
      <c r="H15" s="100"/>
      <c r="I15" s="30"/>
      <c r="J15" s="31"/>
      <c r="K15" s="101"/>
      <c r="L15" s="33"/>
      <c r="M15" s="34"/>
      <c r="N15" s="35">
        <f t="shared" si="2"/>
        <v>0</v>
      </c>
      <c r="O15" s="39"/>
      <c r="P15" s="37" t="str">
        <f t="shared" si="1"/>
        <v/>
      </c>
      <c r="Q15" s="2"/>
      <c r="R15" s="106"/>
    </row>
    <row r="16" spans="1:18" ht="30" customHeight="1">
      <c r="A16" s="38">
        <v>6</v>
      </c>
      <c r="B16" s="28"/>
      <c r="C16" s="40"/>
      <c r="D16" s="97"/>
      <c r="E16" s="97"/>
      <c r="F16" s="98"/>
      <c r="G16" s="103"/>
      <c r="H16" s="100"/>
      <c r="I16" s="30"/>
      <c r="J16" s="31"/>
      <c r="K16" s="101"/>
      <c r="L16" s="33"/>
      <c r="M16" s="34"/>
      <c r="N16" s="35">
        <f t="shared" si="2"/>
        <v>0</v>
      </c>
      <c r="O16" s="39"/>
      <c r="P16" s="37" t="str">
        <f t="shared" si="1"/>
        <v/>
      </c>
      <c r="Q16" s="2"/>
      <c r="R16" s="105"/>
    </row>
    <row r="17" spans="1:18" ht="30" customHeight="1">
      <c r="A17" s="38">
        <v>7</v>
      </c>
      <c r="B17" s="28"/>
      <c r="C17" s="40"/>
      <c r="D17" s="97"/>
      <c r="E17" s="97"/>
      <c r="F17" s="98"/>
      <c r="G17" s="103"/>
      <c r="H17" s="100">
        <f t="shared" ref="H17:H39" si="3">IF($D$3="si",($G$5/$G$6*G17),IF($D$3="no",G17*$G$4,0))</f>
        <v>0</v>
      </c>
      <c r="I17" s="30"/>
      <c r="J17" s="31"/>
      <c r="K17" s="101"/>
      <c r="L17" s="33"/>
      <c r="M17" s="34"/>
      <c r="N17" s="35">
        <f t="shared" si="2"/>
        <v>0</v>
      </c>
      <c r="O17" s="39"/>
      <c r="P17" s="37" t="str">
        <f t="shared" si="1"/>
        <v/>
      </c>
      <c r="Q17" s="2"/>
      <c r="R17" s="105"/>
    </row>
    <row r="18" spans="1:18" ht="30" customHeight="1">
      <c r="A18" s="38">
        <v>8</v>
      </c>
      <c r="B18" s="28"/>
      <c r="C18" s="40"/>
      <c r="D18" s="97"/>
      <c r="E18" s="97"/>
      <c r="F18" s="98"/>
      <c r="G18" s="103"/>
      <c r="H18" s="100">
        <f t="shared" si="3"/>
        <v>0</v>
      </c>
      <c r="I18" s="30"/>
      <c r="J18" s="31"/>
      <c r="K18" s="101"/>
      <c r="L18" s="33"/>
      <c r="M18" s="34"/>
      <c r="N18" s="35">
        <f t="shared" si="2"/>
        <v>0</v>
      </c>
      <c r="O18" s="39"/>
      <c r="P18" s="37" t="str">
        <f t="shared" si="1"/>
        <v/>
      </c>
      <c r="Q18" s="2"/>
      <c r="R18" s="105"/>
    </row>
    <row r="19" spans="1:18" ht="30" customHeight="1">
      <c r="A19" s="38">
        <v>9</v>
      </c>
      <c r="B19" s="28"/>
      <c r="C19" s="40"/>
      <c r="D19" s="97"/>
      <c r="E19" s="97"/>
      <c r="F19" s="98"/>
      <c r="G19" s="103"/>
      <c r="H19" s="100">
        <f t="shared" si="3"/>
        <v>0</v>
      </c>
      <c r="I19" s="30"/>
      <c r="J19" s="31"/>
      <c r="K19" s="101"/>
      <c r="L19" s="33"/>
      <c r="M19" s="34"/>
      <c r="N19" s="35">
        <f t="shared" si="2"/>
        <v>0</v>
      </c>
      <c r="O19" s="39"/>
      <c r="P19" s="37" t="str">
        <f t="shared" si="1"/>
        <v/>
      </c>
      <c r="Q19" s="2"/>
      <c r="R19" s="105"/>
    </row>
    <row r="20" spans="1:18" ht="30" customHeight="1">
      <c r="A20" s="38">
        <v>10</v>
      </c>
      <c r="B20" s="28"/>
      <c r="C20" s="40"/>
      <c r="D20" s="97"/>
      <c r="E20" s="97"/>
      <c r="F20" s="98"/>
      <c r="G20" s="103"/>
      <c r="H20" s="100">
        <f t="shared" si="3"/>
        <v>0</v>
      </c>
      <c r="I20" s="30"/>
      <c r="J20" s="31"/>
      <c r="K20" s="101"/>
      <c r="L20" s="33"/>
      <c r="M20" s="34"/>
      <c r="N20" s="35">
        <f t="shared" si="2"/>
        <v>0</v>
      </c>
      <c r="O20" s="39"/>
      <c r="P20" s="37" t="str">
        <f t="shared" si="1"/>
        <v/>
      </c>
      <c r="Q20" s="2"/>
      <c r="R20" s="105"/>
    </row>
    <row r="21" spans="1:18" ht="30" customHeight="1">
      <c r="A21" s="38">
        <v>11</v>
      </c>
      <c r="B21" s="28"/>
      <c r="C21" s="40"/>
      <c r="D21" s="97"/>
      <c r="E21" s="97"/>
      <c r="F21" s="98"/>
      <c r="G21" s="103"/>
      <c r="H21" s="100">
        <f t="shared" si="3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1"/>
        <v/>
      </c>
      <c r="Q21" s="2"/>
      <c r="R21" s="105"/>
    </row>
    <row r="22" spans="1:18" ht="30" customHeight="1">
      <c r="A22" s="38">
        <v>12</v>
      </c>
      <c r="B22" s="28"/>
      <c r="C22" s="40"/>
      <c r="D22" s="97"/>
      <c r="E22" s="97"/>
      <c r="F22" s="98"/>
      <c r="G22" s="103"/>
      <c r="H22" s="100">
        <f t="shared" si="3"/>
        <v>0</v>
      </c>
      <c r="I22" s="31"/>
      <c r="J22" s="31"/>
      <c r="K22" s="101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5"/>
    </row>
    <row r="23" spans="1:18" ht="30" customHeight="1">
      <c r="A23" s="38">
        <v>13</v>
      </c>
      <c r="B23" s="43"/>
      <c r="C23" s="40"/>
      <c r="D23" s="45"/>
      <c r="E23" s="97"/>
      <c r="F23" s="98"/>
      <c r="G23" s="103"/>
      <c r="H23" s="100">
        <f t="shared" si="3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5"/>
    </row>
    <row r="24" spans="1:18" ht="30" customHeight="1">
      <c r="A24" s="38">
        <v>14</v>
      </c>
      <c r="B24" s="43"/>
      <c r="C24" s="40"/>
      <c r="D24" s="45"/>
      <c r="E24" s="97"/>
      <c r="F24" s="98"/>
      <c r="G24" s="103"/>
      <c r="H24" s="100">
        <f t="shared" si="3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5"/>
    </row>
    <row r="25" spans="1:18" ht="30" customHeight="1">
      <c r="A25" s="38">
        <v>15</v>
      </c>
      <c r="B25" s="43"/>
      <c r="C25" s="40"/>
      <c r="D25" s="45"/>
      <c r="E25" s="97"/>
      <c r="F25" s="98"/>
      <c r="G25" s="103"/>
      <c r="H25" s="100">
        <f t="shared" si="3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5"/>
    </row>
    <row r="26" spans="1:18" ht="30" customHeight="1">
      <c r="A26" s="38">
        <v>16</v>
      </c>
      <c r="B26" s="43"/>
      <c r="C26" s="40"/>
      <c r="D26" s="45"/>
      <c r="E26" s="41"/>
      <c r="F26" s="42"/>
      <c r="G26" s="103"/>
      <c r="H26" s="100">
        <f t="shared" si="3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5"/>
    </row>
    <row r="27" spans="1:18" ht="30" customHeight="1">
      <c r="A27" s="38">
        <v>17</v>
      </c>
      <c r="B27" s="43"/>
      <c r="C27" s="40"/>
      <c r="D27" s="45"/>
      <c r="E27" s="41"/>
      <c r="F27" s="42"/>
      <c r="G27" s="103"/>
      <c r="H27" s="100">
        <f t="shared" si="3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5"/>
    </row>
    <row r="28" spans="1:18" ht="30" customHeight="1">
      <c r="A28" s="38">
        <v>18</v>
      </c>
      <c r="B28" s="43"/>
      <c r="C28" s="40"/>
      <c r="D28" s="45"/>
      <c r="E28" s="41"/>
      <c r="F28" s="42"/>
      <c r="G28" s="103"/>
      <c r="H28" s="100">
        <f t="shared" si="3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1"/>
        <v/>
      </c>
      <c r="Q28" s="2"/>
      <c r="R28" s="105"/>
    </row>
    <row r="29" spans="1:18" ht="30" customHeight="1">
      <c r="A29" s="38">
        <v>19</v>
      </c>
      <c r="B29" s="43"/>
      <c r="C29" s="40"/>
      <c r="D29" s="45"/>
      <c r="E29" s="41"/>
      <c r="F29" s="42"/>
      <c r="G29" s="103"/>
      <c r="H29" s="100">
        <f t="shared" si="3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1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3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1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3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1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3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1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3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1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3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1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3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1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3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1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1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3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1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3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1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5"/>
    </row>
    <row r="44" spans="1:18" ht="30" customHeight="1">
      <c r="A44" s="38">
        <v>34</v>
      </c>
      <c r="B44" s="43"/>
      <c r="C44" s="40"/>
      <c r="D44" s="45"/>
      <c r="E44" s="41"/>
      <c r="F44" s="42"/>
      <c r="G44" s="103"/>
      <c r="H44" s="100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5"/>
    </row>
    <row r="45" spans="1:18" ht="30" customHeight="1">
      <c r="A45" s="38">
        <v>35</v>
      </c>
      <c r="B45" s="43"/>
      <c r="C45" s="40"/>
      <c r="D45" s="45"/>
      <c r="E45" s="41"/>
      <c r="F45" s="42"/>
      <c r="G45" s="103"/>
      <c r="H45" s="100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5"/>
    </row>
    <row r="46" spans="1:18" ht="30" customHeight="1">
      <c r="A46" s="38">
        <v>36</v>
      </c>
      <c r="B46" s="43"/>
      <c r="C46" s="40"/>
      <c r="D46" s="45"/>
      <c r="E46" s="41"/>
      <c r="F46" s="42"/>
      <c r="G46" s="103"/>
      <c r="H46" s="100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5"/>
    </row>
    <row r="47" spans="1:18" ht="30" customHeight="1">
      <c r="A47" s="38">
        <v>37</v>
      </c>
      <c r="B47" s="43"/>
      <c r="C47" s="40"/>
      <c r="D47" s="45"/>
      <c r="E47" s="41"/>
      <c r="F47" s="42"/>
      <c r="G47" s="103"/>
      <c r="H47" s="100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5"/>
    </row>
    <row r="48" spans="1:18" ht="30" customHeight="1">
      <c r="A48" s="38">
        <v>38</v>
      </c>
      <c r="B48" s="43"/>
      <c r="C48" s="40"/>
      <c r="D48" s="45"/>
      <c r="E48" s="41"/>
      <c r="F48" s="42"/>
      <c r="G48" s="103"/>
      <c r="H48" s="100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5"/>
    </row>
    <row r="49" spans="1:18" ht="30" customHeight="1">
      <c r="A49" s="38">
        <v>39</v>
      </c>
      <c r="B49" s="43"/>
      <c r="C49" s="40"/>
      <c r="D49" s="45"/>
      <c r="E49" s="41"/>
      <c r="F49" s="42"/>
      <c r="G49" s="103"/>
      <c r="H49" s="100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1"/>
        <v/>
      </c>
      <c r="Q49" s="2"/>
      <c r="R49" s="105"/>
    </row>
    <row r="50" spans="1:18" ht="30" customHeight="1">
      <c r="A50" s="38">
        <v>40</v>
      </c>
      <c r="B50" s="43"/>
      <c r="C50" s="40"/>
      <c r="D50" s="45"/>
      <c r="E50" s="41"/>
      <c r="F50" s="42"/>
      <c r="G50" s="103"/>
      <c r="H50" s="100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1"/>
        <v/>
      </c>
      <c r="Q50" s="2"/>
      <c r="R50" s="105"/>
    </row>
    <row r="51" spans="1:18" ht="30" customHeight="1">
      <c r="A51" s="38">
        <v>41</v>
      </c>
      <c r="B51" s="43"/>
      <c r="C51" s="40"/>
      <c r="D51" s="45"/>
      <c r="E51" s="41"/>
      <c r="F51" s="42"/>
      <c r="G51" s="103"/>
      <c r="H51" s="100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1"/>
        <v/>
      </c>
      <c r="Q51" s="2"/>
      <c r="R51" s="105"/>
    </row>
    <row r="52" spans="1:18" ht="30" customHeight="1">
      <c r="A52" s="38">
        <v>42</v>
      </c>
      <c r="B52" s="43"/>
      <c r="C52" s="40"/>
      <c r="D52" s="45"/>
      <c r="E52" s="41"/>
      <c r="F52" s="42"/>
      <c r="G52" s="103"/>
      <c r="H52" s="100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1"/>
        <v/>
      </c>
      <c r="Q52" s="2"/>
      <c r="R52" s="105"/>
    </row>
    <row r="53" spans="1:18" ht="30" customHeight="1">
      <c r="A53" s="38">
        <v>43</v>
      </c>
      <c r="B53" s="43"/>
      <c r="C53" s="40"/>
      <c r="D53" s="45"/>
      <c r="E53" s="41"/>
      <c r="F53" s="42"/>
      <c r="G53" s="103"/>
      <c r="H53" s="100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1"/>
        <v/>
      </c>
      <c r="Q53" s="2"/>
      <c r="R53" s="105"/>
    </row>
    <row r="54" spans="1:18" ht="30" customHeight="1">
      <c r="A54" s="38">
        <v>44</v>
      </c>
      <c r="B54" s="43"/>
      <c r="C54" s="40"/>
      <c r="D54" s="45"/>
      <c r="E54" s="41"/>
      <c r="F54" s="42"/>
      <c r="G54" s="103"/>
      <c r="H54" s="100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1"/>
        <v/>
      </c>
      <c r="Q54" s="2"/>
      <c r="R54" s="105"/>
    </row>
    <row r="55" spans="1:18" ht="30" customHeight="1">
      <c r="A55" s="38">
        <v>45</v>
      </c>
      <c r="B55" s="43"/>
      <c r="C55" s="40"/>
      <c r="D55" s="45"/>
      <c r="E55" s="41"/>
      <c r="F55" s="42"/>
      <c r="G55" s="103"/>
      <c r="H55" s="100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1"/>
        <v/>
      </c>
      <c r="Q55" s="2"/>
      <c r="R55" s="105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7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7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7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15:C55">
      <formula1>1</formula1>
      <formula2>0</formula2>
    </dataValidation>
    <dataValidation type="date" operator="greaterThanOrEqual" showErrorMessage="1" errorTitle="Data" error="Inserire una data superiore al 1/11/2000" sqref="B23:B55 B57 B11:B14">
      <formula1>36831</formula1>
      <formula2>0</formula2>
    </dataValidation>
    <dataValidation type="textLength" operator="greaterThan" sqref="F57 F26:F55">
      <formula1>1</formula1>
      <formula2>0</formula2>
    </dataValidation>
    <dataValidation type="textLength" operator="greaterThan" allowBlank="1" showErrorMessage="1" sqref="D57:E57 D23:D55 E26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50" zoomScaleSheetLayoutView="50" workbookViewId="0">
      <pane ySplit="5" topLeftCell="A26" activePane="bottomLeft" state="frozen"/>
      <selection pane="bottomLeft" activeCell="A55" sqref="A42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48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718.12</v>
      </c>
      <c r="Q1" s="3" t="s">
        <v>27</v>
      </c>
      <c r="R1" s="155">
        <f>SUM(R11:R13)</f>
        <v>708.73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  <c r="R2" s="155"/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718.12</v>
      </c>
      <c r="Q3" s="13"/>
      <c r="R3" s="155">
        <f>SUM(R11:R13)</f>
        <v>708.73</v>
      </c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2">
        <v>2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0</v>
      </c>
      <c r="Q5" s="13"/>
      <c r="R5" s="155">
        <f>R1-R3</f>
        <v>0</v>
      </c>
    </row>
    <row r="6" spans="1:18" s="8" customFormat="1" ht="43.5" customHeight="1" thickTop="1" thickBot="1">
      <c r="A6" s="4"/>
      <c r="B6" s="88" t="s">
        <v>63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37" t="s">
        <v>43</v>
      </c>
      <c r="B7" s="138"/>
      <c r="C7" s="139"/>
      <c r="D7" s="140" t="s">
        <v>11</v>
      </c>
      <c r="E7" s="141"/>
      <c r="F7" s="141"/>
      <c r="G7" s="90">
        <f>SUM(G11:G41)</f>
        <v>0</v>
      </c>
      <c r="H7" s="91">
        <f>SUM(H11:H41)</f>
        <v>0</v>
      </c>
      <c r="I7" s="92">
        <f>SUM(I11:I41)</f>
        <v>0</v>
      </c>
      <c r="J7" s="92">
        <f>SUM(J11:J41)</f>
        <v>0</v>
      </c>
      <c r="K7" s="92">
        <f>SUM(K11:K41)</f>
        <v>0</v>
      </c>
      <c r="L7" s="92">
        <f>SUM(L11:L41)</f>
        <v>0</v>
      </c>
      <c r="M7" s="93">
        <f>SUM(M11:M41)</f>
        <v>718.12</v>
      </c>
      <c r="N7" s="94">
        <f>SUM(N11:N41)</f>
        <v>718.12</v>
      </c>
      <c r="O7" s="95">
        <f>SUM(O11:O41)</f>
        <v>718.12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2" t="s">
        <v>24</v>
      </c>
      <c r="E8" s="128" t="s">
        <v>44</v>
      </c>
      <c r="F8" s="144" t="s">
        <v>45</v>
      </c>
      <c r="G8" s="145" t="s">
        <v>15</v>
      </c>
      <c r="H8" s="147" t="s">
        <v>16</v>
      </c>
      <c r="I8" s="112" t="s">
        <v>33</v>
      </c>
      <c r="J8" s="111" t="s">
        <v>35</v>
      </c>
      <c r="K8" s="111" t="s">
        <v>34</v>
      </c>
      <c r="L8" s="148" t="s">
        <v>46</v>
      </c>
      <c r="M8" s="149"/>
      <c r="N8" s="124" t="s">
        <v>17</v>
      </c>
      <c r="O8" s="136" t="s">
        <v>18</v>
      </c>
      <c r="P8" s="122" t="s">
        <v>19</v>
      </c>
      <c r="Q8" s="2"/>
      <c r="R8" s="150" t="s">
        <v>47</v>
      </c>
    </row>
    <row r="9" spans="1:18" ht="36" customHeight="1" thickTop="1" thickBot="1">
      <c r="A9" s="126"/>
      <c r="B9" s="128" t="s">
        <v>12</v>
      </c>
      <c r="C9" s="128"/>
      <c r="D9" s="143"/>
      <c r="E9" s="128"/>
      <c r="F9" s="144"/>
      <c r="G9" s="146"/>
      <c r="H9" s="147" t="s">
        <v>33</v>
      </c>
      <c r="I9" s="112" t="s">
        <v>33</v>
      </c>
      <c r="J9" s="112"/>
      <c r="K9" s="112" t="s">
        <v>32</v>
      </c>
      <c r="L9" s="117" t="s">
        <v>22</v>
      </c>
      <c r="M9" s="154" t="s">
        <v>23</v>
      </c>
      <c r="N9" s="124"/>
      <c r="O9" s="136"/>
      <c r="P9" s="122"/>
      <c r="Q9" s="2"/>
      <c r="R9" s="151"/>
    </row>
    <row r="10" spans="1:18" ht="37.5" customHeight="1" thickTop="1" thickBot="1">
      <c r="A10" s="126"/>
      <c r="B10" s="128"/>
      <c r="C10" s="128"/>
      <c r="D10" s="143"/>
      <c r="E10" s="128"/>
      <c r="F10" s="144"/>
      <c r="G10" s="96" t="s">
        <v>20</v>
      </c>
      <c r="H10" s="147"/>
      <c r="I10" s="112"/>
      <c r="J10" s="112"/>
      <c r="K10" s="112"/>
      <c r="L10" s="153"/>
      <c r="M10" s="121"/>
      <c r="N10" s="124"/>
      <c r="O10" s="136"/>
      <c r="P10" s="122"/>
      <c r="Q10" s="2"/>
      <c r="R10" s="152"/>
    </row>
    <row r="11" spans="1:18" ht="30" customHeight="1" thickTop="1">
      <c r="A11" s="27">
        <v>1</v>
      </c>
      <c r="B11" s="43">
        <v>41165</v>
      </c>
      <c r="C11" s="29" t="s">
        <v>56</v>
      </c>
      <c r="D11" s="97" t="s">
        <v>64</v>
      </c>
      <c r="E11" s="97" t="s">
        <v>65</v>
      </c>
      <c r="F11" s="98" t="s">
        <v>66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>
        <v>126.5</v>
      </c>
      <c r="N11" s="35">
        <f>SUM(H11:M11)</f>
        <v>126.5</v>
      </c>
      <c r="O11" s="36">
        <v>126.5</v>
      </c>
      <c r="P11" s="37"/>
      <c r="Q11" s="2"/>
      <c r="R11" s="156">
        <v>124.85</v>
      </c>
    </row>
    <row r="12" spans="1:18" ht="30" customHeight="1">
      <c r="A12" s="38">
        <v>2</v>
      </c>
      <c r="B12" s="43">
        <v>41165</v>
      </c>
      <c r="C12" s="29" t="s">
        <v>56</v>
      </c>
      <c r="D12" s="97" t="s">
        <v>64</v>
      </c>
      <c r="E12" s="97" t="s">
        <v>65</v>
      </c>
      <c r="F12" s="98" t="s">
        <v>66</v>
      </c>
      <c r="G12" s="103"/>
      <c r="H12" s="100"/>
      <c r="I12" s="30"/>
      <c r="J12" s="31"/>
      <c r="K12" s="101"/>
      <c r="L12" s="33"/>
      <c r="M12" s="34">
        <v>291.62</v>
      </c>
      <c r="N12" s="35">
        <f>SUM(H12:M12)</f>
        <v>291.62</v>
      </c>
      <c r="O12" s="39">
        <v>291.62</v>
      </c>
      <c r="P12" s="37"/>
      <c r="Q12" s="2"/>
      <c r="R12" s="156">
        <v>287.82</v>
      </c>
    </row>
    <row r="13" spans="1:18" ht="30" customHeight="1">
      <c r="A13" s="38">
        <v>3</v>
      </c>
      <c r="B13" s="43">
        <v>41165</v>
      </c>
      <c r="C13" s="29" t="s">
        <v>56</v>
      </c>
      <c r="D13" s="97" t="s">
        <v>64</v>
      </c>
      <c r="E13" s="97" t="s">
        <v>65</v>
      </c>
      <c r="F13" s="98" t="s">
        <v>66</v>
      </c>
      <c r="G13" s="103"/>
      <c r="H13" s="100"/>
      <c r="I13" s="30"/>
      <c r="J13" s="31"/>
      <c r="K13" s="101"/>
      <c r="L13" s="33"/>
      <c r="M13" s="34">
        <v>300</v>
      </c>
      <c r="N13" s="35">
        <f>SUM(H13:M13)</f>
        <v>300</v>
      </c>
      <c r="O13" s="39">
        <v>300</v>
      </c>
      <c r="P13" s="37" t="str">
        <f t="shared" ref="P13:P41" si="0">IF(F13="Milano","X","")</f>
        <v/>
      </c>
      <c r="Q13" s="2"/>
      <c r="R13" s="157">
        <v>296.06</v>
      </c>
    </row>
    <row r="14" spans="1:18" ht="30" customHeight="1">
      <c r="A14" s="38">
        <v>4</v>
      </c>
      <c r="B14" s="43"/>
      <c r="C14" s="29"/>
      <c r="D14" s="97"/>
      <c r="E14" s="97"/>
      <c r="F14" s="98"/>
      <c r="G14" s="103"/>
      <c r="H14" s="100"/>
      <c r="I14" s="30"/>
      <c r="J14" s="31"/>
      <c r="K14" s="101"/>
      <c r="L14" s="33"/>
      <c r="M14" s="34"/>
      <c r="N14" s="35">
        <f t="shared" ref="N14:N26" si="1">SUM(H14:M14)</f>
        <v>0</v>
      </c>
      <c r="O14" s="39"/>
      <c r="P14" s="37" t="str">
        <f t="shared" si="0"/>
        <v/>
      </c>
      <c r="Q14" s="2"/>
      <c r="R14" s="105"/>
    </row>
    <row r="15" spans="1:18" ht="30" customHeight="1">
      <c r="A15" s="38">
        <v>5</v>
      </c>
      <c r="B15" s="28"/>
      <c r="C15" s="40"/>
      <c r="D15" s="97"/>
      <c r="E15" s="97"/>
      <c r="F15" s="98"/>
      <c r="G15" s="103"/>
      <c r="H15" s="100"/>
      <c r="I15" s="30"/>
      <c r="J15" s="31"/>
      <c r="K15" s="101"/>
      <c r="L15" s="33"/>
      <c r="M15" s="34"/>
      <c r="N15" s="35">
        <f t="shared" si="1"/>
        <v>0</v>
      </c>
      <c r="O15" s="39"/>
      <c r="P15" s="37" t="str">
        <f t="shared" si="0"/>
        <v/>
      </c>
      <c r="Q15" s="2"/>
      <c r="R15" s="106"/>
    </row>
    <row r="16" spans="1:18" ht="30" customHeight="1">
      <c r="A16" s="38">
        <v>6</v>
      </c>
      <c r="B16" s="28"/>
      <c r="C16" s="40"/>
      <c r="D16" s="97"/>
      <c r="E16" s="97"/>
      <c r="F16" s="98"/>
      <c r="G16" s="103"/>
      <c r="H16" s="100"/>
      <c r="I16" s="30"/>
      <c r="J16" s="31"/>
      <c r="K16" s="101"/>
      <c r="L16" s="33"/>
      <c r="M16" s="34"/>
      <c r="N16" s="35">
        <f t="shared" si="1"/>
        <v>0</v>
      </c>
      <c r="O16" s="39"/>
      <c r="P16" s="37" t="str">
        <f t="shared" si="0"/>
        <v/>
      </c>
      <c r="Q16" s="2"/>
      <c r="R16" s="105"/>
    </row>
    <row r="17" spans="1:18" ht="30" customHeight="1">
      <c r="A17" s="38">
        <v>7</v>
      </c>
      <c r="B17" s="28"/>
      <c r="C17" s="40"/>
      <c r="D17" s="97"/>
      <c r="E17" s="97"/>
      <c r="F17" s="98"/>
      <c r="G17" s="103"/>
      <c r="H17" s="100">
        <f t="shared" ref="H17:H39" si="2">IF($D$3="si",($G$5/$G$6*G17),IF($D$3="no",G17*$G$4,0))</f>
        <v>0</v>
      </c>
      <c r="I17" s="30"/>
      <c r="J17" s="31"/>
      <c r="K17" s="101"/>
      <c r="L17" s="33"/>
      <c r="M17" s="34"/>
      <c r="N17" s="35">
        <f t="shared" si="1"/>
        <v>0</v>
      </c>
      <c r="O17" s="39"/>
      <c r="P17" s="37" t="str">
        <f t="shared" si="0"/>
        <v/>
      </c>
      <c r="Q17" s="2"/>
      <c r="R17" s="105"/>
    </row>
    <row r="18" spans="1:18" ht="30" customHeight="1">
      <c r="A18" s="38">
        <v>8</v>
      </c>
      <c r="B18" s="28"/>
      <c r="C18" s="40"/>
      <c r="D18" s="97"/>
      <c r="E18" s="97"/>
      <c r="F18" s="98"/>
      <c r="G18" s="103"/>
      <c r="H18" s="100">
        <f t="shared" si="2"/>
        <v>0</v>
      </c>
      <c r="I18" s="30"/>
      <c r="J18" s="31"/>
      <c r="K18" s="101"/>
      <c r="L18" s="33"/>
      <c r="M18" s="34"/>
      <c r="N18" s="35">
        <f t="shared" si="1"/>
        <v>0</v>
      </c>
      <c r="O18" s="39"/>
      <c r="P18" s="37" t="str">
        <f t="shared" si="0"/>
        <v/>
      </c>
      <c r="Q18" s="2"/>
      <c r="R18" s="105"/>
    </row>
    <row r="19" spans="1:18" ht="30" customHeight="1">
      <c r="A19" s="38">
        <v>9</v>
      </c>
      <c r="B19" s="28"/>
      <c r="C19" s="40"/>
      <c r="D19" s="97"/>
      <c r="E19" s="97"/>
      <c r="F19" s="98"/>
      <c r="G19" s="103"/>
      <c r="H19" s="100">
        <f t="shared" si="2"/>
        <v>0</v>
      </c>
      <c r="I19" s="30"/>
      <c r="J19" s="31"/>
      <c r="K19" s="101"/>
      <c r="L19" s="33"/>
      <c r="M19" s="34"/>
      <c r="N19" s="35">
        <f t="shared" si="1"/>
        <v>0</v>
      </c>
      <c r="O19" s="39"/>
      <c r="P19" s="37" t="str">
        <f t="shared" si="0"/>
        <v/>
      </c>
      <c r="Q19" s="2"/>
      <c r="R19" s="105"/>
    </row>
    <row r="20" spans="1:18" ht="30" customHeight="1">
      <c r="A20" s="38">
        <v>10</v>
      </c>
      <c r="B20" s="28"/>
      <c r="C20" s="40"/>
      <c r="D20" s="97"/>
      <c r="E20" s="97"/>
      <c r="F20" s="98"/>
      <c r="G20" s="103"/>
      <c r="H20" s="100">
        <f t="shared" si="2"/>
        <v>0</v>
      </c>
      <c r="I20" s="30"/>
      <c r="J20" s="31"/>
      <c r="K20" s="101"/>
      <c r="L20" s="33"/>
      <c r="M20" s="34"/>
      <c r="N20" s="35">
        <f t="shared" si="1"/>
        <v>0</v>
      </c>
      <c r="O20" s="39"/>
      <c r="P20" s="37" t="str">
        <f t="shared" si="0"/>
        <v/>
      </c>
      <c r="Q20" s="2"/>
      <c r="R20" s="105"/>
    </row>
    <row r="21" spans="1:18" ht="30" customHeight="1">
      <c r="A21" s="38">
        <v>11</v>
      </c>
      <c r="B21" s="28"/>
      <c r="C21" s="40"/>
      <c r="D21" s="97"/>
      <c r="E21" s="97"/>
      <c r="F21" s="98"/>
      <c r="G21" s="103"/>
      <c r="H21" s="100">
        <f t="shared" si="2"/>
        <v>0</v>
      </c>
      <c r="I21" s="30"/>
      <c r="J21" s="32"/>
      <c r="K21" s="33"/>
      <c r="L21" s="33"/>
      <c r="M21" s="34"/>
      <c r="N21" s="35">
        <f t="shared" si="1"/>
        <v>0</v>
      </c>
      <c r="O21" s="39"/>
      <c r="P21" s="37" t="str">
        <f t="shared" si="0"/>
        <v/>
      </c>
      <c r="Q21" s="2"/>
      <c r="R21" s="105"/>
    </row>
    <row r="22" spans="1:18" ht="30" customHeight="1">
      <c r="A22" s="38">
        <v>12</v>
      </c>
      <c r="B22" s="28"/>
      <c r="C22" s="40"/>
      <c r="D22" s="97"/>
      <c r="E22" s="97"/>
      <c r="F22" s="98"/>
      <c r="G22" s="103"/>
      <c r="H22" s="100">
        <f t="shared" si="2"/>
        <v>0</v>
      </c>
      <c r="I22" s="31"/>
      <c r="J22" s="31"/>
      <c r="K22" s="101"/>
      <c r="L22" s="33"/>
      <c r="M22" s="34"/>
      <c r="N22" s="35">
        <f t="shared" si="1"/>
        <v>0</v>
      </c>
      <c r="O22" s="39"/>
      <c r="P22" s="37" t="str">
        <f t="shared" si="0"/>
        <v/>
      </c>
      <c r="Q22" s="2"/>
      <c r="R22" s="105"/>
    </row>
    <row r="23" spans="1:18" ht="30" customHeight="1">
      <c r="A23" s="38">
        <v>13</v>
      </c>
      <c r="B23" s="43"/>
      <c r="C23" s="40"/>
      <c r="D23" s="45"/>
      <c r="E23" s="97"/>
      <c r="F23" s="98"/>
      <c r="G23" s="103"/>
      <c r="H23" s="100">
        <f t="shared" si="2"/>
        <v>0</v>
      </c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0"/>
        <v/>
      </c>
      <c r="Q23" s="2"/>
      <c r="R23" s="105"/>
    </row>
    <row r="24" spans="1:18" ht="30" customHeight="1">
      <c r="A24" s="38">
        <v>14</v>
      </c>
      <c r="B24" s="43"/>
      <c r="C24" s="40"/>
      <c r="D24" s="45"/>
      <c r="E24" s="97"/>
      <c r="F24" s="98"/>
      <c r="G24" s="103"/>
      <c r="H24" s="100">
        <f t="shared" si="2"/>
        <v>0</v>
      </c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0"/>
        <v/>
      </c>
      <c r="Q24" s="2"/>
      <c r="R24" s="105"/>
    </row>
    <row r="25" spans="1:18" ht="30" customHeight="1">
      <c r="A25" s="38">
        <v>15</v>
      </c>
      <c r="B25" s="43"/>
      <c r="C25" s="40"/>
      <c r="D25" s="45"/>
      <c r="E25" s="97"/>
      <c r="F25" s="98"/>
      <c r="G25" s="103"/>
      <c r="H25" s="100">
        <f t="shared" si="2"/>
        <v>0</v>
      </c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0"/>
        <v/>
      </c>
      <c r="Q25" s="2"/>
      <c r="R25" s="105"/>
    </row>
    <row r="26" spans="1:18" ht="30" customHeight="1">
      <c r="A26" s="38">
        <v>16</v>
      </c>
      <c r="B26" s="43"/>
      <c r="C26" s="40"/>
      <c r="D26" s="45"/>
      <c r="E26" s="41"/>
      <c r="F26" s="42"/>
      <c r="G26" s="103"/>
      <c r="H26" s="100">
        <f t="shared" si="2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0"/>
        <v/>
      </c>
      <c r="Q26" s="2"/>
      <c r="R26" s="105"/>
    </row>
    <row r="27" spans="1:18" ht="30" customHeight="1">
      <c r="A27" s="38">
        <v>17</v>
      </c>
      <c r="B27" s="43"/>
      <c r="C27" s="40"/>
      <c r="D27" s="45"/>
      <c r="E27" s="41"/>
      <c r="F27" s="42"/>
      <c r="G27" s="103"/>
      <c r="H27" s="100">
        <f t="shared" si="2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0"/>
        <v/>
      </c>
      <c r="Q27" s="2"/>
      <c r="R27" s="105"/>
    </row>
    <row r="28" spans="1:18" ht="30" customHeight="1">
      <c r="A28" s="38">
        <v>18</v>
      </c>
      <c r="B28" s="43"/>
      <c r="C28" s="40"/>
      <c r="D28" s="45"/>
      <c r="E28" s="41"/>
      <c r="F28" s="42"/>
      <c r="G28" s="103"/>
      <c r="H28" s="100">
        <f t="shared" si="2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0"/>
        <v/>
      </c>
      <c r="Q28" s="2"/>
      <c r="R28" s="105"/>
    </row>
    <row r="29" spans="1:18" ht="30" customHeight="1">
      <c r="A29" s="38">
        <v>19</v>
      </c>
      <c r="B29" s="43"/>
      <c r="C29" s="40"/>
      <c r="D29" s="45"/>
      <c r="E29" s="41"/>
      <c r="F29" s="42"/>
      <c r="G29" s="103"/>
      <c r="H29" s="100">
        <f t="shared" si="2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0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2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0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2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0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2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0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2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0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2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0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2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0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2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0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0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2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0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2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0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1" si="4">SUM(H40:M40)</f>
        <v>0</v>
      </c>
      <c r="O40" s="39"/>
      <c r="P40" s="37" t="str">
        <f t="shared" si="0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37" t="str">
        <f t="shared" si="0"/>
        <v/>
      </c>
      <c r="Q41" s="2"/>
      <c r="R41" s="105"/>
    </row>
    <row r="42" spans="1:18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8">
      <c r="A43" s="66"/>
      <c r="B43" s="67"/>
      <c r="C43" s="68"/>
      <c r="D43" s="69"/>
      <c r="E43" s="69"/>
      <c r="F43" s="70"/>
      <c r="G43" s="71"/>
      <c r="H43" s="72"/>
      <c r="I43" s="73"/>
      <c r="J43" s="73"/>
      <c r="K43" s="73"/>
      <c r="L43" s="73"/>
      <c r="M43" s="73"/>
      <c r="N43" s="74"/>
      <c r="O43" s="75"/>
      <c r="P43" s="107"/>
    </row>
    <row r="44" spans="1:18">
      <c r="A44" s="53"/>
      <c r="B44" s="65" t="s">
        <v>37</v>
      </c>
      <c r="C44" s="65"/>
      <c r="D44" s="65"/>
      <c r="E44" s="54"/>
      <c r="F44" s="54"/>
      <c r="G44" s="65" t="s">
        <v>39</v>
      </c>
      <c r="H44" s="65"/>
      <c r="I44" s="65"/>
      <c r="J44" s="54"/>
      <c r="K44" s="54"/>
      <c r="L44" s="65" t="s">
        <v>38</v>
      </c>
      <c r="M44" s="65"/>
      <c r="N44" s="65"/>
      <c r="O44" s="54"/>
      <c r="P44" s="107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07"/>
    </row>
    <row r="46" spans="1:18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3:M43 J14:L22 H12:H41 H11:I11 J11:M13 I17:I22 I23:M41 M18:M22">
      <formula1>0</formula1>
      <formula2>0</formula2>
    </dataValidation>
    <dataValidation type="whole" operator="greaterThanOrEqual" allowBlank="1" showErrorMessage="1" errorTitle="Valore" error="Inserire un numero maggiore o uguale a 0 (zero)!" sqref="N43 N11:N41">
      <formula1>0</formula1>
      <formula2>0</formula2>
    </dataValidation>
    <dataValidation type="textLength" operator="greaterThan" allowBlank="1" showErrorMessage="1" sqref="D43:E43 E26:E41 D23:D41">
      <formula1>1</formula1>
      <formula2>0</formula2>
    </dataValidation>
    <dataValidation type="textLength" operator="greaterThan" sqref="F43 F26:F41">
      <formula1>1</formula1>
      <formula2>0</formula2>
    </dataValidation>
    <dataValidation type="date" operator="greaterThanOrEqual" showErrorMessage="1" errorTitle="Data" error="Inserire una data superiore al 1/11/2000" sqref="B43 B11:B14 B23:B41">
      <formula1>36831</formula1>
      <formula2>0</formula2>
    </dataValidation>
    <dataValidation type="textLength" operator="greaterThan" allowBlank="1" sqref="C43 C15:C4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EUR</vt:lpstr>
      <vt:lpstr>Nota Spese PLN</vt:lpstr>
      <vt:lpstr>Nota Spese TL</vt:lpstr>
      <vt:lpstr>Nota Spese AZN</vt:lpstr>
      <vt:lpstr>'Nota Spese AZN'!Area_stampa</vt:lpstr>
      <vt:lpstr>'Nota Spese EUR'!Area_stampa</vt:lpstr>
      <vt:lpstr>'Nota Spese PLN'!Area_stampa</vt:lpstr>
      <vt:lpstr>'Nota Spese TL'!Area_stampa</vt:lpstr>
      <vt:lpstr>'Nota Spese AZN'!Titoli_stampa</vt:lpstr>
      <vt:lpstr>'Nota Spese EUR'!Titoli_stampa</vt:lpstr>
      <vt:lpstr>'Nota Spese PLN'!Titoli_stampa</vt:lpstr>
      <vt:lpstr>'Nota Spese TL'!Titoli_stampa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2012-10-10T15:09:19Z</cp:lastPrinted>
  <dcterms:created xsi:type="dcterms:W3CDTF">2007-03-06T14:42:56Z</dcterms:created>
  <dcterms:modified xsi:type="dcterms:W3CDTF">2012-10-10T15:09:21Z</dcterms:modified>
</cp:coreProperties>
</file>