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5480" windowHeight="8190" tabRatio="433"/>
  </bookViews>
  <sheets>
    <sheet name="Nota Spese Italia" sheetId="1" r:id="rId1"/>
    <sheet name="Nota Spese USD" sheetId="4" r:id="rId2"/>
  </sheets>
  <definedNames>
    <definedName name="_xlnm.Print_Area" localSheetId="0">'Nota Spese Italia'!$A$1:$S$63</definedName>
    <definedName name="_xlnm.Print_Titles" localSheetId="0">'Nota Spese Italia'!$7:$10</definedName>
  </definedNames>
  <calcPr calcId="124519" concurrentCalc="0"/>
</workbook>
</file>

<file path=xl/calcChain.xml><?xml version="1.0" encoding="utf-8"?>
<calcChain xmlns="http://schemas.openxmlformats.org/spreadsheetml/2006/main">
  <c r="N58" i="1"/>
  <c r="N57"/>
  <c r="O7"/>
  <c r="N35"/>
  <c r="N11"/>
  <c r="N12"/>
  <c r="N13"/>
  <c r="N14"/>
  <c r="N15"/>
  <c r="N16"/>
  <c r="N17"/>
  <c r="N18"/>
  <c r="N19"/>
  <c r="N20"/>
  <c r="N21"/>
  <c r="N22"/>
  <c r="N23"/>
  <c r="N24"/>
  <c r="N25"/>
  <c r="N26"/>
  <c r="N27"/>
  <c r="N28"/>
  <c r="N29"/>
  <c r="N30"/>
  <c r="N31"/>
  <c r="N32"/>
  <c r="N33"/>
  <c r="N34"/>
  <c r="N36"/>
  <c r="N37"/>
  <c r="N38"/>
  <c r="N39"/>
  <c r="N40"/>
  <c r="N41"/>
  <c r="N42"/>
  <c r="N43"/>
  <c r="N44"/>
  <c r="N45" l="1"/>
  <c r="N46"/>
  <c r="N47"/>
  <c r="N48"/>
  <c r="N49"/>
  <c r="N50"/>
  <c r="N51"/>
  <c r="N52"/>
  <c r="N53"/>
  <c r="N54"/>
  <c r="N55"/>
  <c r="N56"/>
  <c r="N7"/>
  <c r="M7"/>
  <c r="L7"/>
  <c r="K7"/>
  <c r="I7"/>
  <c r="J7"/>
  <c r="P29" i="4"/>
  <c r="N29"/>
  <c r="H29"/>
  <c r="P28"/>
  <c r="H28"/>
  <c r="N28" s="1"/>
  <c r="P27"/>
  <c r="N27"/>
  <c r="H27"/>
  <c r="P26"/>
  <c r="H26"/>
  <c r="N26" s="1"/>
  <c r="P25"/>
  <c r="N25"/>
  <c r="H25"/>
  <c r="P24"/>
  <c r="H24"/>
  <c r="N24" s="1"/>
  <c r="P23"/>
  <c r="N23"/>
  <c r="H23"/>
  <c r="P22"/>
  <c r="H22"/>
  <c r="N22" s="1"/>
  <c r="P21"/>
  <c r="N21"/>
  <c r="H21"/>
  <c r="P20"/>
  <c r="H20"/>
  <c r="N20" s="1"/>
  <c r="P19"/>
  <c r="N19"/>
  <c r="H19"/>
  <c r="P18"/>
  <c r="H18"/>
  <c r="N18" s="1"/>
  <c r="P17"/>
  <c r="N17"/>
  <c r="H17"/>
  <c r="P16"/>
  <c r="H16"/>
  <c r="N16" s="1"/>
  <c r="P15"/>
  <c r="N15"/>
  <c r="H15"/>
  <c r="P14"/>
  <c r="N14"/>
  <c r="N13"/>
  <c r="H12"/>
  <c r="N12" s="1"/>
  <c r="H11"/>
  <c r="N11" s="1"/>
  <c r="O7"/>
  <c r="P3" s="1"/>
  <c r="M7"/>
  <c r="L7"/>
  <c r="K7"/>
  <c r="J7"/>
  <c r="I7"/>
  <c r="G7"/>
  <c r="Q1"/>
  <c r="Q5" s="1"/>
  <c r="N7" l="1"/>
  <c r="P7" s="1"/>
  <c r="H7"/>
  <c r="P1" s="1"/>
  <c r="P5" l="1"/>
  <c r="M1"/>
  <c r="P3" i="1" l="1"/>
  <c r="G7" l="1"/>
  <c r="H7" l="1"/>
  <c r="P1" s="1"/>
  <c r="P5" s="1"/>
  <c r="P1" s="1"/>
  <c r="P5" s="1"/>
  <c r="M1" l="1"/>
  <c r="P7"/>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<sst xmlns="http://schemas.openxmlformats.org/spreadsheetml/2006/main" count="237" uniqueCount="63">
  <si>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</si>
  <si>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</si>
  <si>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</si>
  <si>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</si>
  <si>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</si>
  <si>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</si>
  <si>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</si>
  <si>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</si>
  <si>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</si>
  <si>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</si>
  <si>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</si>
  <si>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</si>
  <si>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</si>
  <si>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</si>
  <si>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</si>
  <si>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</si>
  <si>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</si>
  <si>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</si>
  <si>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</si>
  <si>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</si>
  <si>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</si>
  <si>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</si>
  <si>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</si>
  <si>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</si>
  <si>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</si>
  <si>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</si>
  <si>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</si>
  <si>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</si>
  <si>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</si>
  <si>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</si>
  <si>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</si>
  <si>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</si>
  <si>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</si>
  <si>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</si>
  <si>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</si>
  <si>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</si>
  <si>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</si>
  <si>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</si>
  <si>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David Vincenzetti</t>
  </si>
  <si>
    <t>Taxi</t>
  </si>
  <si>
    <t>Milano</t>
  </si>
  <si>
    <t>Valeriano Bedeschi</t>
  </si>
  <si>
    <t>SPESE ESTERO</t>
  </si>
  <si>
    <t>Paese</t>
  </si>
  <si>
    <t>Valuta</t>
  </si>
  <si>
    <t>SPESE VITTO / ALLOGGIO</t>
  </si>
  <si>
    <t>Controvalore € Carta Credito</t>
  </si>
  <si>
    <t xml:space="preserve"> </t>
  </si>
  <si>
    <t>Dolce Bio</t>
  </si>
  <si>
    <t>Carta UCG</t>
  </si>
  <si>
    <t>Cartasì</t>
  </si>
  <si>
    <t>USD</t>
  </si>
  <si>
    <t>Il Verdi</t>
  </si>
  <si>
    <t>LUGLIO</t>
  </si>
  <si>
    <t>07_02</t>
  </si>
  <si>
    <t>Ebay</t>
  </si>
  <si>
    <t>(importi in Valuta  USD)</t>
  </si>
  <si>
    <t>AGOSTO</t>
  </si>
  <si>
    <t>08_01</t>
  </si>
  <si>
    <t>Autosilo Diaz</t>
  </si>
  <si>
    <t>Downtown Palestre</t>
  </si>
  <si>
    <t>Ristorante Cecco</t>
  </si>
  <si>
    <t>Amazon.it</t>
  </si>
</sst>
</file>

<file path=xl/styles.xml><?xml version="1.0" encoding="utf-8"?>
<styleSheet xmlns="http://schemas.openxmlformats.org/spreadsheetml/2006/main">
  <numFmts count="10">
    <numFmt numFmtId="8" formatCode="&quot;€&quot;\ #,##0.00;[Red]\-&quot;€&quot;\ #,##0.00"/>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2">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
      <patternFill patternType="solid">
        <fgColor rgb="FFFFFFCC"/>
        <bgColor indexed="9"/>
      </patternFill>
    </fill>
    <fill>
      <patternFill patternType="solid">
        <fgColor rgb="FFFFFFCC"/>
        <bgColor indexed="64"/>
      </patternFill>
    </fill>
  </fills>
  <borders count="60">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20">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19" xfId="0" applyNumberFormat="1" applyFont="1" applyBorder="1" applyAlignment="1" applyProtection="1">
      <alignment horizontal="right" vertical="center"/>
      <protection locked="0"/>
    </xf>
    <xf numFmtId="164" fontId="1" fillId="3" borderId="20" xfId="1" applyFont="1" applyFill="1" applyBorder="1" applyAlignment="1" applyProtection="1">
      <alignment horizontal="right" vertical="center"/>
    </xf>
    <xf numFmtId="0" fontId="2" fillId="0" borderId="21" xfId="0" applyFont="1" applyBorder="1" applyAlignment="1" applyProtection="1">
      <alignment vertical="center"/>
    </xf>
    <xf numFmtId="169" fontId="1" fillId="6" borderId="22" xfId="0" applyNumberFormat="1" applyFont="1" applyFill="1" applyBorder="1" applyAlignment="1" applyProtection="1">
      <alignment horizontal="center" vertical="center"/>
    </xf>
    <xf numFmtId="170" fontId="1" fillId="0" borderId="18" xfId="0" applyNumberFormat="1" applyFont="1" applyBorder="1" applyAlignment="1" applyProtection="1">
      <alignment horizontal="center" vertical="center"/>
      <protection locked="0"/>
    </xf>
    <xf numFmtId="165" fontId="3" fillId="0" borderId="0" xfId="0" applyNumberFormat="1" applyFont="1" applyBorder="1" applyAlignment="1" applyProtection="1">
      <alignment vertical="center" wrapText="1"/>
    </xf>
    <xf numFmtId="165" fontId="3" fillId="0" borderId="27" xfId="0" applyNumberFormat="1"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vertical="center"/>
    </xf>
    <xf numFmtId="0" fontId="1" fillId="8" borderId="34" xfId="0" applyNumberFormat="1" applyFont="1" applyFill="1" applyBorder="1" applyAlignment="1" applyProtection="1">
      <alignment vertical="center"/>
    </xf>
    <xf numFmtId="0" fontId="2" fillId="7" borderId="28"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7" xfId="0" applyFont="1" applyFill="1" applyBorder="1" applyAlignment="1" applyProtection="1">
      <alignment horizontal="center" vertical="center"/>
    </xf>
    <xf numFmtId="168" fontId="1" fillId="2" borderId="48" xfId="0" applyNumberFormat="1" applyFont="1" applyFill="1" applyBorder="1" applyAlignment="1" applyProtection="1">
      <alignment horizontal="right" vertical="center"/>
    </xf>
    <xf numFmtId="168" fontId="1" fillId="2" borderId="49" xfId="0" applyNumberFormat="1" applyFont="1" applyFill="1" applyBorder="1" applyAlignment="1" applyProtection="1">
      <alignment horizontal="right" vertical="center"/>
    </xf>
    <xf numFmtId="168" fontId="1" fillId="2" borderId="50"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168" fontId="1" fillId="2" borderId="52"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0" fontId="1" fillId="9" borderId="53" xfId="0" applyFont="1" applyFill="1" applyBorder="1" applyAlignment="1" applyProtection="1">
      <alignment vertical="center"/>
    </xf>
    <xf numFmtId="0" fontId="2" fillId="9" borderId="0" xfId="0" applyFont="1" applyFill="1" applyBorder="1" applyAlignment="1" applyProtection="1">
      <alignment vertical="center"/>
    </xf>
    <xf numFmtId="0" fontId="1" fillId="0" borderId="21" xfId="0" applyFont="1" applyBorder="1" applyAlignment="1" applyProtection="1">
      <alignment vertical="center"/>
      <protection locked="0"/>
    </xf>
    <xf numFmtId="0" fontId="1" fillId="0" borderId="20" xfId="0" applyFont="1" applyBorder="1" applyAlignment="1" applyProtection="1">
      <alignment horizontal="left" vertical="center"/>
      <protection locked="0"/>
    </xf>
    <xf numFmtId="171" fontId="1" fillId="0" borderId="51" xfId="0" applyNumberFormat="1" applyFont="1" applyBorder="1" applyAlignment="1" applyProtection="1">
      <alignment horizontal="right" vertical="center"/>
    </xf>
    <xf numFmtId="166" fontId="2" fillId="10" borderId="3" xfId="1" applyNumberFormat="1" applyFont="1" applyFill="1" applyBorder="1" applyAlignment="1" applyProtection="1">
      <alignment horizontal="right" vertical="center"/>
      <protection locked="0"/>
    </xf>
    <xf numFmtId="4" fontId="1" fillId="10" borderId="21" xfId="0" applyNumberFormat="1" applyFont="1" applyFill="1" applyBorder="1" applyAlignment="1" applyProtection="1">
      <alignment vertical="center"/>
      <protection locked="0"/>
    </xf>
    <xf numFmtId="4" fontId="1" fillId="10" borderId="20" xfId="0" applyNumberFormat="1" applyFont="1" applyFill="1" applyBorder="1" applyAlignment="1" applyProtection="1">
      <alignment vertical="center"/>
      <protection locked="0"/>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49" fontId="1" fillId="0" borderId="18" xfId="0" applyNumberFormat="1" applyFont="1" applyBorder="1" applyAlignment="1" applyProtection="1">
      <alignment horizontal="left" vertical="center"/>
      <protection locked="0"/>
    </xf>
    <xf numFmtId="4" fontId="1" fillId="4" borderId="20" xfId="0" applyNumberFormat="1" applyFont="1" applyFill="1" applyBorder="1" applyAlignment="1" applyProtection="1">
      <alignment vertical="center"/>
      <protection locked="0"/>
    </xf>
    <xf numFmtId="0" fontId="2" fillId="0" borderId="59" xfId="0" applyFont="1" applyBorder="1" applyAlignment="1" applyProtection="1">
      <alignment vertical="center"/>
    </xf>
    <xf numFmtId="0" fontId="1" fillId="9" borderId="0" xfId="0" applyFont="1" applyFill="1" applyAlignment="1" applyProtection="1">
      <alignment horizontal="center" vertical="center"/>
    </xf>
    <xf numFmtId="0" fontId="1" fillId="9" borderId="0"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0" fontId="1" fillId="0" borderId="0" xfId="0" applyFont="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4" fontId="1" fillId="9" borderId="0" xfId="0" applyNumberFormat="1" applyFont="1" applyFill="1" applyAlignment="1" applyProtection="1">
      <alignment vertical="center"/>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5" fontId="3" fillId="0" borderId="0" xfId="0" applyNumberFormat="1" applyFont="1" applyBorder="1" applyAlignment="1" applyProtection="1">
      <alignment horizontal="center" vertical="center" wrapText="1"/>
    </xf>
    <xf numFmtId="171" fontId="1" fillId="11" borderId="15" xfId="0" applyNumberFormat="1" applyFont="1" applyFill="1" applyBorder="1" applyAlignment="1" applyProtection="1">
      <alignment horizontal="right" vertical="center"/>
      <protection locked="0"/>
    </xf>
    <xf numFmtId="8" fontId="2" fillId="0" borderId="59" xfId="0" applyNumberFormat="1" applyFont="1" applyFill="1" applyBorder="1" applyAlignment="1" applyProtection="1">
      <alignment vertical="center"/>
    </xf>
    <xf numFmtId="40" fontId="2" fillId="0" borderId="59" xfId="0" applyNumberFormat="1" applyFont="1" applyFill="1" applyBorder="1" applyAlignment="1" applyProtection="1">
      <alignment vertical="center"/>
    </xf>
    <xf numFmtId="0" fontId="2" fillId="0" borderId="59" xfId="0" applyFont="1" applyFill="1" applyBorder="1" applyAlignment="1" applyProtection="1">
      <alignment horizontal="right" vertical="center"/>
    </xf>
    <xf numFmtId="0" fontId="2" fillId="0" borderId="59" xfId="0" applyFont="1" applyFill="1" applyBorder="1" applyAlignment="1" applyProtection="1">
      <alignment vertical="center"/>
    </xf>
    <xf numFmtId="0" fontId="2" fillId="7" borderId="28" xfId="0" applyFont="1" applyFill="1" applyBorder="1" applyAlignment="1" applyProtection="1">
      <alignment horizontal="center" vertical="center"/>
    </xf>
    <xf numFmtId="0" fontId="2" fillId="5" borderId="26" xfId="0" applyNumberFormat="1" applyFont="1" applyFill="1" applyBorder="1" applyAlignment="1" applyProtection="1">
      <alignment horizontal="center" vertical="center"/>
    </xf>
    <xf numFmtId="49" fontId="2" fillId="4" borderId="1" xfId="0" applyNumberFormat="1" applyFont="1" applyFill="1" applyBorder="1" applyAlignment="1" applyProtection="1">
      <alignment horizontal="left" vertical="center"/>
    </xf>
    <xf numFmtId="49" fontId="2" fillId="4" borderId="25" xfId="0" applyNumberFormat="1" applyFont="1" applyFill="1" applyBorder="1" applyAlignment="1" applyProtection="1">
      <alignment horizontal="left" vertical="center"/>
      <protection locked="0"/>
    </xf>
    <xf numFmtId="0" fontId="1" fillId="2" borderId="46"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7" borderId="35"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49" fontId="2" fillId="4" borderId="25" xfId="0" applyNumberFormat="1" applyFont="1" applyFill="1" applyBorder="1" applyAlignment="1" applyProtection="1">
      <alignment horizontal="left" vertical="center"/>
    </xf>
    <xf numFmtId="0" fontId="1" fillId="2" borderId="42" xfId="0" applyFont="1" applyFill="1" applyBorder="1" applyAlignment="1" applyProtection="1">
      <alignment horizontal="center" vertical="center" wrapText="1"/>
    </xf>
    <xf numFmtId="0" fontId="1" fillId="2" borderId="43" xfId="0" applyFont="1" applyFill="1" applyBorder="1" applyAlignment="1" applyProtection="1">
      <alignment horizontal="center" vertical="center" wrapText="1"/>
    </xf>
    <xf numFmtId="0" fontId="2" fillId="0" borderId="24" xfId="0" applyFont="1" applyBorder="1" applyAlignment="1" applyProtection="1">
      <alignment horizontal="center" vertical="center" textRotation="180"/>
    </xf>
    <xf numFmtId="0" fontId="2" fillId="3" borderId="43"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1" fillId="6" borderId="31"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28"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38" xfId="0" applyFont="1" applyFill="1" applyBorder="1" applyAlignment="1" applyProtection="1">
      <alignment horizontal="center" vertical="center" wrapText="1"/>
    </xf>
    <xf numFmtId="0" fontId="1" fillId="2" borderId="39"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4" fontId="1" fillId="0" borderId="40" xfId="0" applyNumberFormat="1" applyFont="1" applyBorder="1" applyAlignment="1" applyProtection="1">
      <alignment horizontal="center" vertical="center" wrapText="1"/>
    </xf>
    <xf numFmtId="4" fontId="1" fillId="0" borderId="24" xfId="0" applyNumberFormat="1" applyFont="1" applyBorder="1" applyAlignment="1" applyProtection="1">
      <alignment horizontal="center" vertical="center" wrapText="1"/>
    </xf>
    <xf numFmtId="0" fontId="2" fillId="0" borderId="56" xfId="0" applyFont="1" applyBorder="1" applyAlignment="1" applyProtection="1">
      <alignment horizontal="center" vertical="center" wrapText="1"/>
    </xf>
    <xf numFmtId="0" fontId="2" fillId="0" borderId="57" xfId="0" applyFont="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1" fillId="8" borderId="32" xfId="0" applyNumberFormat="1" applyFont="1" applyFill="1" applyBorder="1" applyAlignment="1" applyProtection="1">
      <alignment horizontal="center" vertical="center"/>
    </xf>
    <xf numFmtId="0" fontId="1" fillId="8" borderId="33" xfId="0" applyNumberFormat="1" applyFont="1" applyFill="1" applyBorder="1" applyAlignment="1" applyProtection="1">
      <alignment horizontal="center" vertical="center"/>
    </xf>
    <xf numFmtId="0" fontId="1" fillId="8" borderId="52" xfId="0" applyNumberFormat="1" applyFont="1" applyFill="1" applyBorder="1" applyAlignment="1" applyProtection="1">
      <alignment horizontal="center" vertical="center"/>
    </xf>
    <xf numFmtId="0" fontId="2" fillId="7" borderId="29" xfId="0" applyFont="1" applyFill="1" applyBorder="1" applyAlignment="1" applyProtection="1">
      <alignment horizontal="center" vertical="center"/>
    </xf>
    <xf numFmtId="0" fontId="2" fillId="7" borderId="54" xfId="0" applyFont="1" applyFill="1" applyBorder="1" applyAlignment="1" applyProtection="1">
      <alignment horizontal="center" vertical="center"/>
    </xf>
    <xf numFmtId="0" fontId="2" fillId="7" borderId="55" xfId="0" applyFont="1" applyFill="1" applyBorder="1" applyAlignment="1" applyProtection="1">
      <alignment horizontal="center"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63"/>
  <sheetViews>
    <sheetView tabSelected="1" view="pageBreakPreview" zoomScale="50" zoomScaleSheetLayoutView="50" workbookViewId="0">
      <pane ySplit="5" topLeftCell="A6" activePane="bottomLeft" state="frozen"/>
      <selection pane="bottomLeft" activeCell="E8" sqref="E8:E10"/>
    </sheetView>
  </sheetViews>
  <sheetFormatPr defaultRowHeight="18.75"/>
  <cols>
    <col min="1" max="1" width="6.7109375" style="1" customWidth="1"/>
    <col min="2" max="2" width="15.7109375" style="2" customWidth="1"/>
    <col min="3" max="3" width="26" style="2" customWidth="1"/>
    <col min="4" max="4" width="39.7109375" style="2" customWidth="1"/>
    <col min="5" max="5" width="28.710937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35.25" customHeight="1">
      <c r="A1" s="4"/>
      <c r="B1" s="93" t="s">
        <v>0</v>
      </c>
      <c r="C1" s="93"/>
      <c r="D1" s="93"/>
      <c r="E1" s="84" t="s">
        <v>38</v>
      </c>
      <c r="F1" s="84"/>
      <c r="G1" s="38" t="s">
        <v>57</v>
      </c>
      <c r="H1" s="37" t="s">
        <v>58</v>
      </c>
      <c r="L1" s="8" t="s">
        <v>28</v>
      </c>
      <c r="M1" s="3">
        <f>+P1-N7</f>
        <v>0</v>
      </c>
      <c r="N1" s="5" t="s">
        <v>1</v>
      </c>
      <c r="O1" s="6"/>
      <c r="P1" s="7">
        <f>SUM(H7:M7)</f>
        <v>1914.5</v>
      </c>
      <c r="Q1" s="3"/>
    </row>
    <row r="2" spans="1:19" s="8" customFormat="1" ht="35.25" customHeight="1">
      <c r="A2" s="4"/>
      <c r="B2" s="83" t="s">
        <v>2</v>
      </c>
      <c r="C2" s="83"/>
      <c r="D2" s="83"/>
      <c r="E2" s="84"/>
      <c r="F2" s="84"/>
      <c r="G2" s="9"/>
      <c r="H2" s="9"/>
      <c r="N2" s="10" t="s">
        <v>3</v>
      </c>
      <c r="O2" s="11"/>
      <c r="P2" s="12"/>
      <c r="Q2" s="3"/>
    </row>
    <row r="3" spans="1:19" s="8" customFormat="1" ht="35.25" customHeight="1">
      <c r="A3" s="4"/>
      <c r="B3" s="83" t="s">
        <v>25</v>
      </c>
      <c r="C3" s="83"/>
      <c r="D3" s="83"/>
      <c r="E3" s="84" t="s">
        <v>26</v>
      </c>
      <c r="F3" s="84"/>
      <c r="N3" s="10" t="s">
        <v>4</v>
      </c>
      <c r="O3" s="11"/>
      <c r="P3" s="58">
        <f>+O7</f>
        <v>1506</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5"/>
      <c r="D5" s="20"/>
      <c r="E5" s="43">
        <v>41</v>
      </c>
      <c r="F5" s="14"/>
      <c r="G5" s="10" t="s">
        <v>7</v>
      </c>
      <c r="H5" s="21">
        <v>1.1100000000000001</v>
      </c>
      <c r="N5" s="82" t="s">
        <v>8</v>
      </c>
      <c r="O5" s="82"/>
      <c r="P5" s="22">
        <f ca="1">P1-P2-P3-P4</f>
        <v>408.5</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39"/>
      <c r="B7" s="40"/>
      <c r="C7" s="40"/>
      <c r="D7" s="41" t="s">
        <v>27</v>
      </c>
      <c r="E7" s="89" t="s">
        <v>11</v>
      </c>
      <c r="F7" s="90"/>
      <c r="G7" s="25">
        <f>SUM(G11:G51)</f>
        <v>0</v>
      </c>
      <c r="H7" s="25">
        <f>SUM(H11:H51)</f>
        <v>0</v>
      </c>
      <c r="I7" s="47">
        <f>SUM(I11:I62)</f>
        <v>12</v>
      </c>
      <c r="J7" s="51">
        <f>SUM(J11:J58)</f>
        <v>244.5</v>
      </c>
      <c r="K7" s="48">
        <f>SUM(K11:K58)</f>
        <v>326</v>
      </c>
      <c r="L7" s="48">
        <f>SUM(L11:L58)</f>
        <v>1018</v>
      </c>
      <c r="M7" s="48">
        <f>SUM(M11:M58)</f>
        <v>314</v>
      </c>
      <c r="N7" s="48">
        <f>SUM(N11:N58)</f>
        <v>1914.5</v>
      </c>
      <c r="O7" s="49">
        <f>SUM(O11:O58)</f>
        <v>1506</v>
      </c>
      <c r="P7" s="13">
        <f>+N7-SUM(I7:M7)</f>
        <v>0</v>
      </c>
    </row>
    <row r="8" spans="1:19" ht="36" customHeight="1" thickTop="1" thickBot="1">
      <c r="A8" s="99"/>
      <c r="B8" s="46"/>
      <c r="C8" s="101" t="s">
        <v>13</v>
      </c>
      <c r="D8" s="103" t="s">
        <v>24</v>
      </c>
      <c r="E8" s="102" t="s">
        <v>14</v>
      </c>
      <c r="F8" s="104" t="s">
        <v>29</v>
      </c>
      <c r="G8" s="105" t="s">
        <v>15</v>
      </c>
      <c r="H8" s="106" t="s">
        <v>16</v>
      </c>
      <c r="I8" s="85" t="s">
        <v>32</v>
      </c>
      <c r="J8" s="85" t="s">
        <v>34</v>
      </c>
      <c r="K8" s="85" t="s">
        <v>33</v>
      </c>
      <c r="L8" s="87" t="s">
        <v>30</v>
      </c>
      <c r="M8" s="88"/>
      <c r="N8" s="97" t="s">
        <v>17</v>
      </c>
      <c r="O8" s="109" t="s">
        <v>18</v>
      </c>
      <c r="P8" s="96" t="s">
        <v>19</v>
      </c>
      <c r="R8" s="2"/>
    </row>
    <row r="9" spans="1:19" ht="36" customHeight="1" thickTop="1" thickBot="1">
      <c r="A9" s="100"/>
      <c r="B9" s="46" t="s">
        <v>12</v>
      </c>
      <c r="C9" s="102"/>
      <c r="D9" s="102"/>
      <c r="E9" s="102"/>
      <c r="F9" s="104"/>
      <c r="G9" s="105"/>
      <c r="H9" s="107"/>
      <c r="I9" s="86" t="s">
        <v>32</v>
      </c>
      <c r="J9" s="86"/>
      <c r="K9" s="86" t="s">
        <v>31</v>
      </c>
      <c r="L9" s="91" t="s">
        <v>22</v>
      </c>
      <c r="M9" s="94" t="s">
        <v>23</v>
      </c>
      <c r="N9" s="98"/>
      <c r="O9" s="110"/>
      <c r="P9" s="96"/>
      <c r="R9" s="2"/>
    </row>
    <row r="10" spans="1:19" ht="30" customHeight="1" thickTop="1" thickBot="1">
      <c r="A10" s="100"/>
      <c r="B10" s="42"/>
      <c r="C10" s="102"/>
      <c r="D10" s="102"/>
      <c r="E10" s="102"/>
      <c r="F10" s="104"/>
      <c r="G10" s="26" t="s">
        <v>20</v>
      </c>
      <c r="H10" s="108"/>
      <c r="I10" s="86"/>
      <c r="J10" s="86"/>
      <c r="K10" s="86"/>
      <c r="L10" s="92"/>
      <c r="M10" s="95"/>
      <c r="N10" s="98"/>
      <c r="O10" s="110"/>
      <c r="P10" s="96"/>
      <c r="R10" s="2"/>
    </row>
    <row r="11" spans="1:19" ht="30" customHeight="1" thickTop="1">
      <c r="A11" s="27">
        <v>1</v>
      </c>
      <c r="B11" s="36">
        <v>41122</v>
      </c>
      <c r="C11" s="29"/>
      <c r="D11" s="29" t="s">
        <v>52</v>
      </c>
      <c r="E11" s="50" t="s">
        <v>40</v>
      </c>
      <c r="F11" s="50" t="s">
        <v>40</v>
      </c>
      <c r="G11" s="55"/>
      <c r="H11" s="57"/>
      <c r="I11" s="52"/>
      <c r="J11" s="52"/>
      <c r="K11" s="30"/>
      <c r="L11" s="31">
        <v>64</v>
      </c>
      <c r="M11" s="32"/>
      <c r="N11" s="33">
        <f t="shared" ref="N11:N45" si="0">SUM(H11:M11)</f>
        <v>64</v>
      </c>
      <c r="O11" s="59"/>
      <c r="P11" s="34"/>
      <c r="R11" s="2"/>
    </row>
    <row r="12" spans="1:19" ht="30" customHeight="1">
      <c r="A12" s="27">
        <v>2</v>
      </c>
      <c r="B12" s="36">
        <v>41122</v>
      </c>
      <c r="C12" s="29"/>
      <c r="D12" s="29" t="s">
        <v>39</v>
      </c>
      <c r="E12" s="50" t="s">
        <v>40</v>
      </c>
      <c r="F12" s="50" t="s">
        <v>40</v>
      </c>
      <c r="G12" s="55"/>
      <c r="H12" s="57"/>
      <c r="I12" s="52"/>
      <c r="J12" s="52">
        <v>15</v>
      </c>
      <c r="K12" s="30"/>
      <c r="L12" s="31"/>
      <c r="M12" s="32"/>
      <c r="N12" s="33">
        <f t="shared" si="0"/>
        <v>15</v>
      </c>
      <c r="O12" s="59"/>
      <c r="P12" s="34"/>
      <c r="R12" s="2"/>
    </row>
    <row r="13" spans="1:19" ht="30" customHeight="1">
      <c r="A13" s="27">
        <v>3</v>
      </c>
      <c r="B13" s="36">
        <v>41122</v>
      </c>
      <c r="C13" s="29"/>
      <c r="D13" s="29" t="s">
        <v>39</v>
      </c>
      <c r="E13" s="50" t="s">
        <v>40</v>
      </c>
      <c r="F13" s="50" t="s">
        <v>40</v>
      </c>
      <c r="G13" s="55"/>
      <c r="H13" s="57"/>
      <c r="I13" s="52"/>
      <c r="J13" s="52">
        <v>8</v>
      </c>
      <c r="K13" s="30"/>
      <c r="L13" s="31"/>
      <c r="M13" s="32"/>
      <c r="N13" s="33">
        <f t="shared" si="0"/>
        <v>8</v>
      </c>
      <c r="O13" s="59"/>
      <c r="P13" s="34"/>
      <c r="R13" s="2"/>
    </row>
    <row r="14" spans="1:19" ht="30" customHeight="1">
      <c r="A14" s="27">
        <v>4</v>
      </c>
      <c r="B14" s="36">
        <v>41127</v>
      </c>
      <c r="C14" s="29"/>
      <c r="D14" s="29" t="s">
        <v>59</v>
      </c>
      <c r="E14" s="50" t="s">
        <v>40</v>
      </c>
      <c r="F14" s="50" t="s">
        <v>40</v>
      </c>
      <c r="G14" s="55"/>
      <c r="H14" s="57"/>
      <c r="I14" s="52">
        <v>6</v>
      </c>
      <c r="J14" s="52"/>
      <c r="K14" s="30"/>
      <c r="L14" s="31"/>
      <c r="M14" s="32"/>
      <c r="N14" s="33">
        <f t="shared" si="0"/>
        <v>6</v>
      </c>
      <c r="O14" s="59"/>
      <c r="P14" s="34"/>
      <c r="R14" s="2"/>
    </row>
    <row r="15" spans="1:19" ht="30" customHeight="1">
      <c r="A15" s="35">
        <v>5</v>
      </c>
      <c r="B15" s="36">
        <v>41128</v>
      </c>
      <c r="C15" s="29"/>
      <c r="D15" s="29" t="s">
        <v>59</v>
      </c>
      <c r="E15" s="50" t="s">
        <v>40</v>
      </c>
      <c r="F15" s="50" t="s">
        <v>40</v>
      </c>
      <c r="G15" s="55"/>
      <c r="H15" s="57"/>
      <c r="I15" s="52">
        <v>6</v>
      </c>
      <c r="J15" s="52"/>
      <c r="K15" s="30"/>
      <c r="L15" s="31"/>
      <c r="M15" s="32"/>
      <c r="N15" s="33">
        <f t="shared" si="0"/>
        <v>6</v>
      </c>
      <c r="O15" s="59"/>
      <c r="P15" s="34"/>
      <c r="R15" s="2"/>
    </row>
    <row r="16" spans="1:19" ht="30" customHeight="1">
      <c r="A16" s="35">
        <v>6</v>
      </c>
      <c r="B16" s="36">
        <v>41129</v>
      </c>
      <c r="C16" s="29"/>
      <c r="D16" s="29" t="s">
        <v>39</v>
      </c>
      <c r="E16" s="50" t="s">
        <v>40</v>
      </c>
      <c r="F16" s="50" t="s">
        <v>40</v>
      </c>
      <c r="G16" s="55"/>
      <c r="H16" s="57"/>
      <c r="I16" s="52"/>
      <c r="J16" s="52">
        <v>60</v>
      </c>
      <c r="K16" s="30"/>
      <c r="L16" s="31"/>
      <c r="M16" s="32"/>
      <c r="N16" s="33">
        <f t="shared" si="0"/>
        <v>60</v>
      </c>
      <c r="O16" s="59"/>
      <c r="P16" s="34"/>
      <c r="R16" s="2"/>
    </row>
    <row r="17" spans="1:18" ht="30" customHeight="1">
      <c r="A17" s="35">
        <v>7</v>
      </c>
      <c r="B17" s="36">
        <v>41129</v>
      </c>
      <c r="C17" s="29"/>
      <c r="D17" s="29" t="s">
        <v>39</v>
      </c>
      <c r="E17" s="50" t="s">
        <v>40</v>
      </c>
      <c r="F17" s="50" t="s">
        <v>40</v>
      </c>
      <c r="G17" s="55"/>
      <c r="H17" s="57"/>
      <c r="I17" s="52"/>
      <c r="J17" s="52">
        <v>12</v>
      </c>
      <c r="K17" s="30"/>
      <c r="L17" s="31"/>
      <c r="M17" s="32"/>
      <c r="N17" s="33">
        <f t="shared" si="0"/>
        <v>12</v>
      </c>
      <c r="O17" s="59"/>
      <c r="P17" s="34"/>
      <c r="R17" s="2"/>
    </row>
    <row r="18" spans="1:18" ht="30" customHeight="1">
      <c r="A18" s="35">
        <v>8</v>
      </c>
      <c r="B18" s="36">
        <v>41129</v>
      </c>
      <c r="C18" s="29"/>
      <c r="D18" s="29" t="s">
        <v>39</v>
      </c>
      <c r="E18" s="50" t="s">
        <v>40</v>
      </c>
      <c r="F18" s="50" t="s">
        <v>40</v>
      </c>
      <c r="G18" s="55"/>
      <c r="H18" s="57"/>
      <c r="I18" s="52"/>
      <c r="J18" s="52">
        <v>9.1999999999999993</v>
      </c>
      <c r="K18" s="30"/>
      <c r="L18" s="31"/>
      <c r="M18" s="32"/>
      <c r="N18" s="33">
        <f t="shared" si="0"/>
        <v>9.1999999999999993</v>
      </c>
      <c r="O18" s="59"/>
      <c r="P18" s="34"/>
      <c r="R18" s="2"/>
    </row>
    <row r="19" spans="1:18" ht="30" customHeight="1">
      <c r="A19" s="35">
        <v>9</v>
      </c>
      <c r="B19" s="36">
        <v>41129</v>
      </c>
      <c r="C19" s="29"/>
      <c r="D19" s="29" t="s">
        <v>39</v>
      </c>
      <c r="E19" s="50" t="s">
        <v>40</v>
      </c>
      <c r="F19" s="50" t="s">
        <v>40</v>
      </c>
      <c r="G19" s="55"/>
      <c r="H19" s="57"/>
      <c r="I19" s="52"/>
      <c r="J19" s="52">
        <v>13</v>
      </c>
      <c r="K19" s="30"/>
      <c r="L19" s="31"/>
      <c r="M19" s="32"/>
      <c r="N19" s="33">
        <f t="shared" si="0"/>
        <v>13</v>
      </c>
      <c r="O19" s="59"/>
      <c r="P19" s="34"/>
      <c r="R19" s="2"/>
    </row>
    <row r="20" spans="1:18" ht="30" customHeight="1">
      <c r="A20" s="35">
        <v>10</v>
      </c>
      <c r="B20" s="36">
        <v>41130</v>
      </c>
      <c r="C20" s="29"/>
      <c r="D20" s="29" t="s">
        <v>39</v>
      </c>
      <c r="E20" s="50" t="s">
        <v>40</v>
      </c>
      <c r="F20" s="50" t="s">
        <v>40</v>
      </c>
      <c r="G20" s="55"/>
      <c r="H20" s="57"/>
      <c r="I20" s="52"/>
      <c r="J20" s="52">
        <v>10</v>
      </c>
      <c r="K20" s="30"/>
      <c r="L20" s="31"/>
      <c r="M20" s="32"/>
      <c r="N20" s="33">
        <f t="shared" si="0"/>
        <v>10</v>
      </c>
      <c r="O20" s="59"/>
      <c r="P20" s="34"/>
      <c r="R20" s="2"/>
    </row>
    <row r="21" spans="1:18" ht="30" customHeight="1">
      <c r="A21" s="35">
        <v>12</v>
      </c>
      <c r="B21" s="36">
        <v>41130</v>
      </c>
      <c r="C21" s="29"/>
      <c r="D21" s="29" t="s">
        <v>39</v>
      </c>
      <c r="E21" s="50" t="s">
        <v>40</v>
      </c>
      <c r="F21" s="50" t="s">
        <v>40</v>
      </c>
      <c r="G21" s="55"/>
      <c r="H21" s="57"/>
      <c r="I21" s="52"/>
      <c r="J21" s="52">
        <v>8</v>
      </c>
      <c r="K21" s="30"/>
      <c r="L21" s="31"/>
      <c r="M21" s="32"/>
      <c r="N21" s="33">
        <f t="shared" si="0"/>
        <v>8</v>
      </c>
      <c r="O21" s="59"/>
      <c r="P21" s="34"/>
      <c r="R21" s="2"/>
    </row>
    <row r="22" spans="1:18" ht="30" customHeight="1">
      <c r="A22" s="35">
        <v>12</v>
      </c>
      <c r="B22" s="36">
        <v>41134</v>
      </c>
      <c r="C22" s="29"/>
      <c r="D22" s="29" t="s">
        <v>39</v>
      </c>
      <c r="E22" s="50" t="s">
        <v>40</v>
      </c>
      <c r="F22" s="50" t="s">
        <v>40</v>
      </c>
      <c r="G22" s="55"/>
      <c r="H22" s="57"/>
      <c r="I22" s="52"/>
      <c r="J22" s="52">
        <v>8</v>
      </c>
      <c r="K22" s="30"/>
      <c r="L22" s="31"/>
      <c r="M22" s="32"/>
      <c r="N22" s="33">
        <f t="shared" si="0"/>
        <v>8</v>
      </c>
      <c r="O22" s="59"/>
      <c r="P22" s="34"/>
      <c r="R22" s="2"/>
    </row>
    <row r="23" spans="1:18" ht="30" customHeight="1">
      <c r="A23" s="35">
        <v>13</v>
      </c>
      <c r="B23" s="36">
        <v>41134</v>
      </c>
      <c r="C23" s="29"/>
      <c r="D23" s="29" t="s">
        <v>39</v>
      </c>
      <c r="E23" s="50" t="s">
        <v>40</v>
      </c>
      <c r="F23" s="50" t="s">
        <v>40</v>
      </c>
      <c r="G23" s="55"/>
      <c r="H23" s="57"/>
      <c r="I23" s="52"/>
      <c r="J23" s="52">
        <v>10</v>
      </c>
      <c r="K23" s="30"/>
      <c r="L23" s="31"/>
      <c r="M23" s="32"/>
      <c r="N23" s="33">
        <f t="shared" si="0"/>
        <v>10</v>
      </c>
      <c r="O23" s="59"/>
      <c r="P23" s="34"/>
      <c r="R23" s="2"/>
    </row>
    <row r="24" spans="1:18" ht="30" customHeight="1">
      <c r="A24" s="35">
        <v>14</v>
      </c>
      <c r="B24" s="36">
        <v>41134</v>
      </c>
      <c r="C24" s="29"/>
      <c r="D24" s="29" t="s">
        <v>39</v>
      </c>
      <c r="E24" s="50" t="s">
        <v>40</v>
      </c>
      <c r="F24" s="50" t="s">
        <v>40</v>
      </c>
      <c r="G24" s="55"/>
      <c r="H24" s="57"/>
      <c r="I24" s="52"/>
      <c r="J24" s="52">
        <v>8.5</v>
      </c>
      <c r="K24" s="30"/>
      <c r="L24" s="31"/>
      <c r="M24" s="32"/>
      <c r="N24" s="33">
        <f t="shared" si="0"/>
        <v>8.5</v>
      </c>
      <c r="O24" s="59"/>
      <c r="P24" s="34"/>
      <c r="R24" s="2"/>
    </row>
    <row r="25" spans="1:18" ht="30" customHeight="1">
      <c r="A25" s="35">
        <v>15</v>
      </c>
      <c r="B25" s="36">
        <v>41141</v>
      </c>
      <c r="C25" s="29"/>
      <c r="D25" s="29" t="s">
        <v>39</v>
      </c>
      <c r="E25" s="50" t="s">
        <v>40</v>
      </c>
      <c r="F25" s="50" t="s">
        <v>40</v>
      </c>
      <c r="G25" s="55"/>
      <c r="H25" s="57"/>
      <c r="I25" s="52"/>
      <c r="J25" s="52">
        <v>10</v>
      </c>
      <c r="K25" s="30"/>
      <c r="L25" s="31"/>
      <c r="M25" s="32"/>
      <c r="N25" s="33">
        <f t="shared" si="0"/>
        <v>10</v>
      </c>
      <c r="O25" s="59"/>
      <c r="P25" s="34"/>
      <c r="R25" s="2"/>
    </row>
    <row r="26" spans="1:18" ht="30" customHeight="1">
      <c r="A26" s="35">
        <v>17</v>
      </c>
      <c r="B26" s="36">
        <v>41142</v>
      </c>
      <c r="C26" s="29"/>
      <c r="D26" s="29" t="s">
        <v>39</v>
      </c>
      <c r="E26" s="50" t="s">
        <v>40</v>
      </c>
      <c r="F26" s="50" t="s">
        <v>40</v>
      </c>
      <c r="G26" s="55"/>
      <c r="H26" s="57"/>
      <c r="I26" s="52"/>
      <c r="J26" s="52">
        <v>9</v>
      </c>
      <c r="K26" s="30"/>
      <c r="L26" s="31"/>
      <c r="M26" s="32"/>
      <c r="N26" s="33">
        <f t="shared" si="0"/>
        <v>9</v>
      </c>
      <c r="O26" s="60"/>
      <c r="P26" s="34"/>
      <c r="R26" s="2"/>
    </row>
    <row r="27" spans="1:18" ht="30" customHeight="1">
      <c r="A27" s="35">
        <v>12</v>
      </c>
      <c r="B27" s="36">
        <v>41142</v>
      </c>
      <c r="C27" s="29"/>
      <c r="D27" s="29" t="s">
        <v>39</v>
      </c>
      <c r="E27" s="50" t="s">
        <v>40</v>
      </c>
      <c r="F27" s="50" t="s">
        <v>40</v>
      </c>
      <c r="G27" s="55"/>
      <c r="H27" s="57"/>
      <c r="I27" s="52"/>
      <c r="J27" s="52">
        <v>10</v>
      </c>
      <c r="K27" s="30"/>
      <c r="L27" s="31"/>
      <c r="M27" s="32"/>
      <c r="N27" s="33">
        <f t="shared" si="0"/>
        <v>10</v>
      </c>
      <c r="O27" s="76"/>
      <c r="P27" s="34"/>
      <c r="R27" s="2"/>
    </row>
    <row r="28" spans="1:18" ht="30" customHeight="1">
      <c r="A28" s="35">
        <v>12</v>
      </c>
      <c r="B28" s="36">
        <v>41143</v>
      </c>
      <c r="C28" s="29"/>
      <c r="D28" s="29" t="s">
        <v>48</v>
      </c>
      <c r="E28" s="50" t="s">
        <v>40</v>
      </c>
      <c r="F28" s="50" t="s">
        <v>40</v>
      </c>
      <c r="G28" s="55"/>
      <c r="H28" s="57"/>
      <c r="I28" s="52"/>
      <c r="J28" s="52"/>
      <c r="K28" s="30"/>
      <c r="L28" s="31"/>
      <c r="M28" s="32">
        <v>14</v>
      </c>
      <c r="N28" s="33">
        <f t="shared" si="0"/>
        <v>14</v>
      </c>
      <c r="O28" s="76"/>
      <c r="P28" s="34"/>
      <c r="R28" s="2"/>
    </row>
    <row r="29" spans="1:18" ht="30" customHeight="1">
      <c r="A29" s="35">
        <v>13</v>
      </c>
      <c r="B29" s="36">
        <v>41143</v>
      </c>
      <c r="C29" s="29"/>
      <c r="D29" s="29" t="s">
        <v>39</v>
      </c>
      <c r="E29" s="50" t="s">
        <v>40</v>
      </c>
      <c r="F29" s="50" t="s">
        <v>40</v>
      </c>
      <c r="G29" s="55"/>
      <c r="H29" s="57"/>
      <c r="I29" s="52"/>
      <c r="J29" s="52">
        <v>9</v>
      </c>
      <c r="K29" s="30"/>
      <c r="L29" s="31"/>
      <c r="M29" s="32"/>
      <c r="N29" s="33">
        <f t="shared" si="0"/>
        <v>9</v>
      </c>
      <c r="O29" s="76"/>
      <c r="P29" s="34"/>
      <c r="R29" s="2"/>
    </row>
    <row r="30" spans="1:18" ht="30" customHeight="1">
      <c r="A30" s="35">
        <v>14</v>
      </c>
      <c r="B30" s="36">
        <v>41144</v>
      </c>
      <c r="C30" s="29"/>
      <c r="D30" s="29" t="s">
        <v>39</v>
      </c>
      <c r="E30" s="50" t="s">
        <v>40</v>
      </c>
      <c r="F30" s="50" t="s">
        <v>40</v>
      </c>
      <c r="G30" s="55"/>
      <c r="H30" s="57"/>
      <c r="I30" s="52"/>
      <c r="J30" s="52">
        <v>7</v>
      </c>
      <c r="K30" s="30"/>
      <c r="L30" s="31"/>
      <c r="M30" s="32"/>
      <c r="N30" s="33">
        <f t="shared" si="0"/>
        <v>7</v>
      </c>
      <c r="O30" s="76"/>
      <c r="P30" s="34"/>
      <c r="R30" s="2"/>
    </row>
    <row r="31" spans="1:18" ht="30" customHeight="1">
      <c r="A31" s="35">
        <v>15</v>
      </c>
      <c r="B31" s="36">
        <v>41144</v>
      </c>
      <c r="C31" s="29"/>
      <c r="D31" s="29" t="s">
        <v>39</v>
      </c>
      <c r="E31" s="50" t="s">
        <v>40</v>
      </c>
      <c r="F31" s="50" t="s">
        <v>40</v>
      </c>
      <c r="G31" s="55"/>
      <c r="H31" s="57"/>
      <c r="I31" s="52"/>
      <c r="J31" s="52">
        <v>9</v>
      </c>
      <c r="K31" s="30"/>
      <c r="L31" s="31"/>
      <c r="M31" s="32"/>
      <c r="N31" s="33">
        <f t="shared" si="0"/>
        <v>9</v>
      </c>
      <c r="O31" s="76"/>
      <c r="P31" s="34"/>
      <c r="R31" s="2"/>
    </row>
    <row r="32" spans="1:18" ht="30" customHeight="1">
      <c r="A32" s="35">
        <v>17</v>
      </c>
      <c r="B32" s="36">
        <v>41145</v>
      </c>
      <c r="C32" s="29"/>
      <c r="D32" s="29" t="s">
        <v>39</v>
      </c>
      <c r="E32" s="50" t="s">
        <v>40</v>
      </c>
      <c r="F32" s="50" t="s">
        <v>40</v>
      </c>
      <c r="G32" s="55"/>
      <c r="H32" s="57"/>
      <c r="I32" s="52"/>
      <c r="J32" s="52">
        <v>8</v>
      </c>
      <c r="K32" s="30"/>
      <c r="L32" s="31"/>
      <c r="M32" s="32"/>
      <c r="N32" s="33">
        <f t="shared" si="0"/>
        <v>8</v>
      </c>
      <c r="O32" s="76"/>
      <c r="P32" s="34"/>
      <c r="R32" s="2"/>
    </row>
    <row r="33" spans="1:18" ht="30" customHeight="1">
      <c r="A33" s="35">
        <v>18</v>
      </c>
      <c r="B33" s="36">
        <v>41145</v>
      </c>
      <c r="C33" s="29"/>
      <c r="D33" s="29" t="s">
        <v>39</v>
      </c>
      <c r="E33" s="50" t="s">
        <v>40</v>
      </c>
      <c r="F33" s="50" t="s">
        <v>40</v>
      </c>
      <c r="G33" s="55"/>
      <c r="H33" s="57"/>
      <c r="I33" s="52"/>
      <c r="J33" s="52">
        <v>9</v>
      </c>
      <c r="K33" s="30"/>
      <c r="L33" s="31"/>
      <c r="M33" s="32"/>
      <c r="N33" s="33">
        <f t="shared" si="0"/>
        <v>9</v>
      </c>
      <c r="O33" s="60"/>
      <c r="P33" s="34"/>
      <c r="R33" s="2"/>
    </row>
    <row r="34" spans="1:18" ht="30" customHeight="1">
      <c r="A34" s="35">
        <v>19</v>
      </c>
      <c r="B34" s="36">
        <v>41152</v>
      </c>
      <c r="C34" s="29"/>
      <c r="D34" s="29" t="s">
        <v>39</v>
      </c>
      <c r="E34" s="50" t="s">
        <v>40</v>
      </c>
      <c r="F34" s="50" t="s">
        <v>40</v>
      </c>
      <c r="G34" s="55"/>
      <c r="H34" s="57"/>
      <c r="I34" s="52"/>
      <c r="J34" s="52">
        <v>11.8</v>
      </c>
      <c r="K34" s="30"/>
      <c r="L34" s="31"/>
      <c r="M34" s="32"/>
      <c r="N34" s="33">
        <f t="shared" si="0"/>
        <v>11.8</v>
      </c>
      <c r="O34" s="60"/>
      <c r="P34" s="34"/>
      <c r="R34" s="2"/>
    </row>
    <row r="35" spans="1:18" ht="30" customHeight="1">
      <c r="A35" s="35">
        <v>20</v>
      </c>
      <c r="B35" s="36">
        <v>41114</v>
      </c>
      <c r="C35" s="29"/>
      <c r="D35" s="29" t="s">
        <v>52</v>
      </c>
      <c r="E35" s="50" t="s">
        <v>40</v>
      </c>
      <c r="F35" s="50" t="s">
        <v>40</v>
      </c>
      <c r="G35" s="55"/>
      <c r="H35" s="57"/>
      <c r="I35" s="52"/>
      <c r="J35" s="52"/>
      <c r="K35" s="30"/>
      <c r="L35" s="31">
        <v>74</v>
      </c>
      <c r="M35" s="32"/>
      <c r="N35" s="33">
        <f t="shared" si="0"/>
        <v>74</v>
      </c>
      <c r="O35" s="60"/>
      <c r="P35" s="34"/>
      <c r="R35" s="2"/>
    </row>
    <row r="36" spans="1:18" ht="30" customHeight="1">
      <c r="A36" s="35">
        <v>21</v>
      </c>
      <c r="B36" s="36">
        <v>41123</v>
      </c>
      <c r="C36" s="29" t="s">
        <v>49</v>
      </c>
      <c r="D36" s="29" t="s">
        <v>52</v>
      </c>
      <c r="E36" s="50" t="s">
        <v>40</v>
      </c>
      <c r="F36" s="50" t="s">
        <v>40</v>
      </c>
      <c r="G36" s="55"/>
      <c r="H36" s="57"/>
      <c r="I36" s="52"/>
      <c r="J36" s="52"/>
      <c r="K36" s="30"/>
      <c r="L36" s="31">
        <v>45</v>
      </c>
      <c r="M36" s="32"/>
      <c r="N36" s="33">
        <f t="shared" si="0"/>
        <v>45</v>
      </c>
      <c r="O36" s="60">
        <v>45</v>
      </c>
      <c r="P36" s="34"/>
      <c r="R36" s="2"/>
    </row>
    <row r="37" spans="1:18" ht="30" customHeight="1">
      <c r="A37" s="35">
        <v>22</v>
      </c>
      <c r="B37" s="36">
        <v>41125</v>
      </c>
      <c r="C37" s="29"/>
      <c r="D37" s="29" t="s">
        <v>60</v>
      </c>
      <c r="E37" s="50" t="s">
        <v>40</v>
      </c>
      <c r="F37" s="50" t="s">
        <v>40</v>
      </c>
      <c r="G37" s="55"/>
      <c r="H37" s="57"/>
      <c r="I37" s="52"/>
      <c r="J37" s="52"/>
      <c r="K37" s="30"/>
      <c r="L37" s="31"/>
      <c r="M37" s="32">
        <v>50</v>
      </c>
      <c r="N37" s="33">
        <f t="shared" si="0"/>
        <v>50</v>
      </c>
      <c r="O37" s="60">
        <v>50</v>
      </c>
      <c r="P37" s="34"/>
      <c r="R37" s="2"/>
    </row>
    <row r="38" spans="1:18" ht="30" customHeight="1">
      <c r="A38" s="35">
        <v>23</v>
      </c>
      <c r="B38" s="36">
        <v>41125</v>
      </c>
      <c r="C38" s="29"/>
      <c r="D38" s="29" t="s">
        <v>61</v>
      </c>
      <c r="E38" s="50" t="s">
        <v>40</v>
      </c>
      <c r="F38" s="50" t="s">
        <v>40</v>
      </c>
      <c r="G38" s="55"/>
      <c r="H38" s="57"/>
      <c r="I38" s="52"/>
      <c r="J38" s="52"/>
      <c r="K38" s="30"/>
      <c r="L38" s="31">
        <v>53</v>
      </c>
      <c r="M38" s="32"/>
      <c r="N38" s="33">
        <f t="shared" si="0"/>
        <v>53</v>
      </c>
      <c r="O38" s="60">
        <v>53</v>
      </c>
      <c r="P38" s="34"/>
      <c r="R38" s="2"/>
    </row>
    <row r="39" spans="1:18" ht="30" customHeight="1">
      <c r="A39" s="35">
        <v>24</v>
      </c>
      <c r="B39" s="28">
        <v>41131</v>
      </c>
      <c r="C39" s="29"/>
      <c r="D39" s="29" t="s">
        <v>52</v>
      </c>
      <c r="E39" s="50" t="s">
        <v>40</v>
      </c>
      <c r="F39" s="50" t="s">
        <v>40</v>
      </c>
      <c r="G39" s="55"/>
      <c r="H39" s="57"/>
      <c r="I39" s="52"/>
      <c r="J39" s="52"/>
      <c r="K39" s="30"/>
      <c r="L39" s="31">
        <v>32</v>
      </c>
      <c r="M39" s="32"/>
      <c r="N39" s="33">
        <f t="shared" si="0"/>
        <v>32</v>
      </c>
      <c r="O39" s="60">
        <v>32</v>
      </c>
      <c r="P39" s="34"/>
      <c r="R39" s="2"/>
    </row>
    <row r="40" spans="1:18" ht="30" customHeight="1">
      <c r="A40" s="35">
        <v>25</v>
      </c>
      <c r="B40" s="28">
        <v>41132</v>
      </c>
      <c r="C40" s="29"/>
      <c r="D40" s="29" t="s">
        <v>61</v>
      </c>
      <c r="E40" s="50" t="s">
        <v>40</v>
      </c>
      <c r="F40" s="50" t="s">
        <v>40</v>
      </c>
      <c r="G40" s="55"/>
      <c r="H40" s="57"/>
      <c r="I40" s="52"/>
      <c r="J40" s="52"/>
      <c r="K40" s="30"/>
      <c r="L40" s="31">
        <v>50.5</v>
      </c>
      <c r="M40" s="32"/>
      <c r="N40" s="33">
        <f t="shared" si="0"/>
        <v>50.5</v>
      </c>
      <c r="O40" s="60">
        <v>50.5</v>
      </c>
      <c r="P40" s="34"/>
      <c r="R40" s="2"/>
    </row>
    <row r="41" spans="1:18" ht="30" customHeight="1">
      <c r="A41" s="35">
        <v>26</v>
      </c>
      <c r="B41" s="28">
        <v>41133</v>
      </c>
      <c r="C41" s="29"/>
      <c r="D41" s="29" t="s">
        <v>60</v>
      </c>
      <c r="E41" s="50" t="s">
        <v>40</v>
      </c>
      <c r="F41" s="50" t="s">
        <v>40</v>
      </c>
      <c r="G41" s="55"/>
      <c r="H41" s="57"/>
      <c r="I41" s="52"/>
      <c r="J41" s="52"/>
      <c r="K41" s="30"/>
      <c r="L41" s="31"/>
      <c r="M41" s="32">
        <v>50</v>
      </c>
      <c r="N41" s="33">
        <f t="shared" si="0"/>
        <v>50</v>
      </c>
      <c r="O41" s="60">
        <v>50</v>
      </c>
      <c r="P41" s="34"/>
      <c r="R41" s="2"/>
    </row>
    <row r="42" spans="1:18" ht="30" customHeight="1">
      <c r="A42" s="35">
        <v>27</v>
      </c>
      <c r="B42" s="28">
        <v>41136</v>
      </c>
      <c r="C42" s="29"/>
      <c r="D42" s="29" t="s">
        <v>61</v>
      </c>
      <c r="E42" s="50" t="s">
        <v>40</v>
      </c>
      <c r="F42" s="50" t="s">
        <v>40</v>
      </c>
      <c r="G42" s="55"/>
      <c r="H42" s="57"/>
      <c r="I42" s="52"/>
      <c r="J42" s="52"/>
      <c r="K42" s="30"/>
      <c r="L42" s="31">
        <v>40</v>
      </c>
      <c r="M42" s="32"/>
      <c r="N42" s="33">
        <f t="shared" si="0"/>
        <v>40</v>
      </c>
      <c r="O42" s="60">
        <v>40</v>
      </c>
      <c r="P42" s="34"/>
      <c r="R42" s="2"/>
    </row>
    <row r="43" spans="1:18" ht="30" customHeight="1">
      <c r="A43" s="35">
        <v>28</v>
      </c>
      <c r="B43" s="28">
        <v>41140</v>
      </c>
      <c r="C43" s="29"/>
      <c r="D43" s="29" t="s">
        <v>61</v>
      </c>
      <c r="E43" s="50" t="s">
        <v>40</v>
      </c>
      <c r="F43" s="50" t="s">
        <v>40</v>
      </c>
      <c r="G43" s="55"/>
      <c r="H43" s="57"/>
      <c r="I43" s="52"/>
      <c r="J43" s="52"/>
      <c r="K43" s="30"/>
      <c r="L43" s="31">
        <v>46</v>
      </c>
      <c r="M43" s="32"/>
      <c r="N43" s="33">
        <f t="shared" si="0"/>
        <v>46</v>
      </c>
      <c r="O43" s="60">
        <v>46</v>
      </c>
      <c r="P43" s="34"/>
      <c r="R43" s="2"/>
    </row>
    <row r="44" spans="1:18" ht="30" customHeight="1">
      <c r="A44" s="35">
        <v>29</v>
      </c>
      <c r="B44" s="28">
        <v>41147</v>
      </c>
      <c r="C44" s="29"/>
      <c r="D44" s="29" t="s">
        <v>61</v>
      </c>
      <c r="E44" s="50" t="s">
        <v>40</v>
      </c>
      <c r="F44" s="50" t="s">
        <v>40</v>
      </c>
      <c r="G44" s="55"/>
      <c r="H44" s="57"/>
      <c r="I44" s="52"/>
      <c r="J44" s="52"/>
      <c r="K44" s="30"/>
      <c r="L44" s="31">
        <v>47</v>
      </c>
      <c r="M44" s="32"/>
      <c r="N44" s="33">
        <f t="shared" si="0"/>
        <v>47</v>
      </c>
      <c r="O44" s="60">
        <v>47</v>
      </c>
      <c r="P44" s="34"/>
      <c r="R44" s="2"/>
    </row>
    <row r="45" spans="1:18" ht="30" customHeight="1">
      <c r="A45" s="35">
        <v>30</v>
      </c>
      <c r="B45" s="28">
        <v>41151</v>
      </c>
      <c r="C45" s="29"/>
      <c r="D45" s="29" t="s">
        <v>60</v>
      </c>
      <c r="E45" s="50" t="s">
        <v>40</v>
      </c>
      <c r="F45" s="50" t="s">
        <v>40</v>
      </c>
      <c r="G45" s="55"/>
      <c r="H45" s="57"/>
      <c r="I45" s="52"/>
      <c r="J45" s="52"/>
      <c r="K45" s="30"/>
      <c r="L45" s="31"/>
      <c r="M45" s="32">
        <v>200</v>
      </c>
      <c r="N45" s="33">
        <f t="shared" si="0"/>
        <v>200</v>
      </c>
      <c r="O45" s="60">
        <v>200</v>
      </c>
      <c r="P45" s="34"/>
      <c r="R45" s="2"/>
    </row>
    <row r="46" spans="1:18" ht="30" customHeight="1">
      <c r="A46" s="35">
        <v>31</v>
      </c>
      <c r="B46" s="28">
        <v>41124</v>
      </c>
      <c r="C46" s="29" t="s">
        <v>50</v>
      </c>
      <c r="D46" s="29" t="s">
        <v>52</v>
      </c>
      <c r="E46" s="50" t="s">
        <v>40</v>
      </c>
      <c r="F46" s="50" t="s">
        <v>40</v>
      </c>
      <c r="G46" s="55"/>
      <c r="H46" s="57"/>
      <c r="I46" s="52"/>
      <c r="J46" s="52"/>
      <c r="K46" s="30"/>
      <c r="L46" s="31">
        <v>57</v>
      </c>
      <c r="M46" s="32"/>
      <c r="N46" s="33">
        <f>SUM(H46:M46)</f>
        <v>57</v>
      </c>
      <c r="O46" s="60">
        <v>57</v>
      </c>
      <c r="P46" s="34"/>
      <c r="R46" s="2"/>
    </row>
    <row r="47" spans="1:18" ht="30" customHeight="1">
      <c r="A47" s="35">
        <v>30</v>
      </c>
      <c r="B47" s="28">
        <v>41126</v>
      </c>
      <c r="C47" s="29"/>
      <c r="D47" s="29" t="s">
        <v>61</v>
      </c>
      <c r="E47" s="50" t="s">
        <v>40</v>
      </c>
      <c r="F47" s="50" t="s">
        <v>40</v>
      </c>
      <c r="G47" s="55"/>
      <c r="H47" s="57"/>
      <c r="I47" s="52"/>
      <c r="J47" s="52"/>
      <c r="K47" s="30"/>
      <c r="L47" s="31">
        <v>50.5</v>
      </c>
      <c r="M47" s="32"/>
      <c r="N47" s="33">
        <f>SUM(H47:M47)</f>
        <v>50.5</v>
      </c>
      <c r="O47" s="60">
        <v>50.5</v>
      </c>
      <c r="P47" s="34"/>
      <c r="R47" s="2"/>
    </row>
    <row r="48" spans="1:18" ht="30" customHeight="1">
      <c r="A48" s="35">
        <v>31</v>
      </c>
      <c r="B48" s="28">
        <v>41127</v>
      </c>
      <c r="C48" s="29"/>
      <c r="D48" s="29" t="s">
        <v>52</v>
      </c>
      <c r="E48" s="50" t="s">
        <v>40</v>
      </c>
      <c r="F48" s="50" t="s">
        <v>40</v>
      </c>
      <c r="G48" s="55"/>
      <c r="H48" s="57"/>
      <c r="I48" s="52"/>
      <c r="J48" s="52"/>
      <c r="K48" s="30"/>
      <c r="L48" s="31">
        <v>67</v>
      </c>
      <c r="M48" s="32"/>
      <c r="N48" s="33">
        <f>SUM(H48:M48)</f>
        <v>67</v>
      </c>
      <c r="O48" s="60">
        <v>67</v>
      </c>
      <c r="P48" s="34"/>
      <c r="R48" s="2"/>
    </row>
    <row r="49" spans="1:18" ht="30" customHeight="1">
      <c r="A49" s="35">
        <v>32</v>
      </c>
      <c r="B49" s="28">
        <v>41128</v>
      </c>
      <c r="C49" s="29"/>
      <c r="D49" s="29" t="s">
        <v>52</v>
      </c>
      <c r="E49" s="50" t="s">
        <v>40</v>
      </c>
      <c r="F49" s="50" t="s">
        <v>40</v>
      </c>
      <c r="G49" s="55"/>
      <c r="H49" s="57"/>
      <c r="I49" s="52"/>
      <c r="J49" s="52"/>
      <c r="K49" s="30"/>
      <c r="L49" s="31">
        <v>51</v>
      </c>
      <c r="M49" s="32"/>
      <c r="N49" s="33">
        <f>SUM(H49:M49)</f>
        <v>51</v>
      </c>
      <c r="O49" s="60">
        <v>51</v>
      </c>
      <c r="P49" s="34"/>
      <c r="R49" s="2"/>
    </row>
    <row r="50" spans="1:18" ht="30" customHeight="1">
      <c r="A50" s="35">
        <v>33</v>
      </c>
      <c r="B50" s="28">
        <v>41129</v>
      </c>
      <c r="C50" s="29"/>
      <c r="D50" s="29" t="s">
        <v>52</v>
      </c>
      <c r="E50" s="50" t="s">
        <v>40</v>
      </c>
      <c r="F50" s="50" t="s">
        <v>40</v>
      </c>
      <c r="G50" s="55"/>
      <c r="H50" s="57"/>
      <c r="I50" s="52"/>
      <c r="J50" s="52"/>
      <c r="K50" s="30"/>
      <c r="L50" s="31">
        <v>50</v>
      </c>
      <c r="M50" s="32"/>
      <c r="N50" s="33">
        <f>SUM(H50:M50)</f>
        <v>50</v>
      </c>
      <c r="O50" s="60">
        <v>50</v>
      </c>
      <c r="P50" s="34"/>
      <c r="R50" s="2"/>
    </row>
    <row r="51" spans="1:18" ht="30" customHeight="1">
      <c r="A51" s="35">
        <v>34</v>
      </c>
      <c r="B51" s="28">
        <v>41130</v>
      </c>
      <c r="C51" s="29"/>
      <c r="D51" s="29" t="s">
        <v>52</v>
      </c>
      <c r="E51" s="50" t="s">
        <v>40</v>
      </c>
      <c r="F51" s="50" t="s">
        <v>40</v>
      </c>
      <c r="G51" s="55"/>
      <c r="H51" s="57"/>
      <c r="I51" s="52"/>
      <c r="J51" s="52"/>
      <c r="K51" s="30"/>
      <c r="L51" s="31">
        <v>43</v>
      </c>
      <c r="M51" s="32"/>
      <c r="N51" s="33">
        <f>SUM(H51:M51)</f>
        <v>43</v>
      </c>
      <c r="O51" s="60">
        <v>43</v>
      </c>
      <c r="P51" s="34"/>
      <c r="R51" s="2"/>
    </row>
    <row r="52" spans="1:18" ht="30" customHeight="1">
      <c r="A52" s="35">
        <v>35</v>
      </c>
      <c r="B52" s="28">
        <v>41133</v>
      </c>
      <c r="C52" s="29"/>
      <c r="D52" s="29" t="s">
        <v>61</v>
      </c>
      <c r="E52" s="50" t="s">
        <v>40</v>
      </c>
      <c r="F52" s="50" t="s">
        <v>40</v>
      </c>
      <c r="G52" s="55"/>
      <c r="H52" s="57"/>
      <c r="I52" s="52"/>
      <c r="J52" s="52"/>
      <c r="K52" s="30"/>
      <c r="L52" s="31">
        <v>60</v>
      </c>
      <c r="M52" s="32"/>
      <c r="N52" s="33">
        <f>SUM(H52:M52)</f>
        <v>60</v>
      </c>
      <c r="O52" s="60">
        <v>60</v>
      </c>
      <c r="P52" s="34"/>
      <c r="R52" s="2"/>
    </row>
    <row r="53" spans="1:18" ht="30" customHeight="1">
      <c r="A53" s="35">
        <v>36</v>
      </c>
      <c r="B53" s="28">
        <v>41137</v>
      </c>
      <c r="C53" s="29"/>
      <c r="D53" s="29" t="s">
        <v>61</v>
      </c>
      <c r="E53" s="50" t="s">
        <v>40</v>
      </c>
      <c r="F53" s="50" t="s">
        <v>40</v>
      </c>
      <c r="G53" s="55"/>
      <c r="H53" s="57"/>
      <c r="I53" s="52"/>
      <c r="J53" s="52"/>
      <c r="K53" s="30"/>
      <c r="L53" s="31">
        <v>38</v>
      </c>
      <c r="M53" s="32"/>
      <c r="N53" s="33">
        <f t="shared" ref="N53:N54" si="1">SUM(H53:M53)</f>
        <v>38</v>
      </c>
      <c r="O53" s="60">
        <v>38</v>
      </c>
      <c r="P53" s="34"/>
      <c r="R53" s="2"/>
    </row>
    <row r="54" spans="1:18" ht="30" customHeight="1">
      <c r="A54" s="35">
        <v>37</v>
      </c>
      <c r="B54" s="28">
        <v>41139</v>
      </c>
      <c r="C54" s="29"/>
      <c r="D54" s="29" t="s">
        <v>61</v>
      </c>
      <c r="E54" s="50" t="s">
        <v>40</v>
      </c>
      <c r="F54" s="50" t="s">
        <v>40</v>
      </c>
      <c r="G54" s="55"/>
      <c r="H54" s="57"/>
      <c r="I54" s="52"/>
      <c r="J54" s="52"/>
      <c r="K54" s="30"/>
      <c r="L54" s="31">
        <v>50</v>
      </c>
      <c r="M54" s="32"/>
      <c r="N54" s="33">
        <f t="shared" si="1"/>
        <v>50</v>
      </c>
      <c r="O54" s="60">
        <v>50</v>
      </c>
      <c r="P54" s="34"/>
      <c r="R54" s="2"/>
    </row>
    <row r="55" spans="1:18" ht="30" customHeight="1">
      <c r="A55" s="35">
        <v>38</v>
      </c>
      <c r="B55" s="28">
        <v>41146</v>
      </c>
      <c r="C55" s="29"/>
      <c r="D55" s="29" t="s">
        <v>61</v>
      </c>
      <c r="E55" s="50" t="s">
        <v>40</v>
      </c>
      <c r="F55" s="50" t="s">
        <v>40</v>
      </c>
      <c r="G55" s="55"/>
      <c r="H55" s="57"/>
      <c r="I55" s="52"/>
      <c r="J55" s="52"/>
      <c r="K55" s="30"/>
      <c r="L55" s="31">
        <v>47</v>
      </c>
      <c r="M55" s="32"/>
      <c r="N55" s="33">
        <f>SUM(H55:M55)</f>
        <v>47</v>
      </c>
      <c r="O55" s="60">
        <v>47</v>
      </c>
      <c r="P55" s="34"/>
      <c r="R55" s="2"/>
    </row>
    <row r="56" spans="1:18" ht="30" customHeight="1">
      <c r="A56" s="35">
        <v>39</v>
      </c>
      <c r="B56" s="28">
        <v>41149</v>
      </c>
      <c r="C56" s="29"/>
      <c r="D56" s="29" t="s">
        <v>52</v>
      </c>
      <c r="E56" s="50" t="s">
        <v>40</v>
      </c>
      <c r="F56" s="50" t="s">
        <v>40</v>
      </c>
      <c r="G56" s="55"/>
      <c r="H56" s="57"/>
      <c r="I56" s="52"/>
      <c r="J56" s="52"/>
      <c r="K56" s="30"/>
      <c r="L56" s="31">
        <v>53</v>
      </c>
      <c r="M56" s="32"/>
      <c r="N56" s="33">
        <f>SUM(H56:M56)</f>
        <v>53</v>
      </c>
      <c r="O56" s="60">
        <v>53</v>
      </c>
      <c r="P56" s="34"/>
      <c r="R56" s="2"/>
    </row>
    <row r="57" spans="1:18" ht="30" customHeight="1">
      <c r="A57" s="35">
        <v>40</v>
      </c>
      <c r="B57" s="28">
        <v>41148</v>
      </c>
      <c r="C57" s="29"/>
      <c r="D57" s="29" t="s">
        <v>62</v>
      </c>
      <c r="E57" s="50" t="s">
        <v>40</v>
      </c>
      <c r="F57" s="50" t="s">
        <v>40</v>
      </c>
      <c r="G57" s="55"/>
      <c r="H57" s="57"/>
      <c r="I57" s="52"/>
      <c r="J57" s="52"/>
      <c r="K57" s="30">
        <v>163</v>
      </c>
      <c r="L57" s="31"/>
      <c r="M57" s="32"/>
      <c r="N57" s="33">
        <f t="shared" ref="N57:N58" si="2">SUM(H57:M57)</f>
        <v>163</v>
      </c>
      <c r="O57" s="60">
        <v>163</v>
      </c>
      <c r="P57" s="34"/>
      <c r="R57" s="2"/>
    </row>
    <row r="58" spans="1:18" ht="30" customHeight="1">
      <c r="A58" s="35">
        <v>41</v>
      </c>
      <c r="B58" s="28">
        <v>41148</v>
      </c>
      <c r="C58" s="29"/>
      <c r="D58" s="29" t="s">
        <v>62</v>
      </c>
      <c r="E58" s="50" t="s">
        <v>40</v>
      </c>
      <c r="F58" s="50" t="s">
        <v>40</v>
      </c>
      <c r="G58" s="55"/>
      <c r="H58" s="57"/>
      <c r="I58" s="52"/>
      <c r="J58" s="52"/>
      <c r="K58" s="30">
        <v>163</v>
      </c>
      <c r="L58" s="31"/>
      <c r="M58" s="32"/>
      <c r="N58" s="33">
        <f t="shared" si="2"/>
        <v>163</v>
      </c>
      <c r="O58" s="60">
        <v>163</v>
      </c>
      <c r="P58" s="34"/>
      <c r="R58" s="2"/>
    </row>
    <row r="62" spans="1:18">
      <c r="B62" s="53" t="s">
        <v>35</v>
      </c>
      <c r="C62" s="53"/>
      <c r="D62" s="53"/>
      <c r="E62" s="44"/>
      <c r="F62" s="44"/>
      <c r="G62" s="53" t="s">
        <v>37</v>
      </c>
      <c r="H62" s="53"/>
      <c r="I62" s="53"/>
      <c r="J62" s="44"/>
      <c r="K62" s="44"/>
      <c r="L62" s="53" t="s">
        <v>36</v>
      </c>
      <c r="M62" s="53"/>
      <c r="N62" s="53"/>
      <c r="O62" s="44"/>
      <c r="P62" s="54"/>
    </row>
    <row r="63" spans="1:18">
      <c r="B63" s="44"/>
      <c r="C63" s="44"/>
      <c r="D63" s="44"/>
    </row>
  </sheetData>
  <mergeCells count="24">
    <mergeCell ref="P8:P10"/>
    <mergeCell ref="N8:N10"/>
    <mergeCell ref="A8:A10"/>
    <mergeCell ref="C8:C10"/>
    <mergeCell ref="D8:D10"/>
    <mergeCell ref="E8:E10"/>
    <mergeCell ref="F8:F10"/>
    <mergeCell ref="G8:G9"/>
    <mergeCell ref="H8:H10"/>
    <mergeCell ref="O8:O10"/>
    <mergeCell ref="J8:J10"/>
    <mergeCell ref="B1:D1"/>
    <mergeCell ref="E1:F1"/>
    <mergeCell ref="B2:D2"/>
    <mergeCell ref="E2:F2"/>
    <mergeCell ref="M9:M10"/>
    <mergeCell ref="N5:O5"/>
    <mergeCell ref="B3:D3"/>
    <mergeCell ref="E3:F3"/>
    <mergeCell ref="I8:I10"/>
    <mergeCell ref="L8:M8"/>
    <mergeCell ref="K8:K10"/>
    <mergeCell ref="E7:F7"/>
    <mergeCell ref="L9:L10"/>
  </mergeCells>
  <phoneticPr fontId="0" type="noConversion"/>
  <conditionalFormatting sqref="M1">
    <cfRule type="cellIs" dxfId="0" priority="1" operator="notEqual">
      <formula>0</formula>
    </cfRule>
  </conditionalFormatting>
  <dataValidations xWindow="1027" yWindow="459" count="10">
    <dataValidation type="decimal" operator="greaterThanOrEqual" allowBlank="1" showErrorMessage="1" errorTitle="Valore" error="Inserire un numero maggiore o uguale a 0 (zero)!" sqref="L11:M51 H26:J51 O27:O32 H11:K25">
      <formula1>0</formula1>
      <formula2>0</formula2>
    </dataValidation>
    <dataValidation type="whole" operator="greaterThanOrEqual" allowBlank="1" showErrorMessage="1" errorTitle="Valore" error="Inserire un numero maggiore o uguale a 0 (zero)!" sqref="N11:N51">
      <formula1>0</formula1>
      <formula2>0</formula2>
    </dataValidation>
    <dataValidation type="date" operator="greaterThanOrEqual" showErrorMessage="1" errorTitle="Data" error="Inserire una data superiore al 1/11/2000" sqref="B11:B41 C37:C39 C28:C30 C32 C26">
      <formula1>36831</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31496062992125984"/>
  <pageSetup paperSize="9" scale="28" firstPageNumber="0" fitToHeight="0" orientation="landscape" horizontalDpi="300" verticalDpi="300" r:id="rId1"/>
  <headerFooter alignWithMargins="0">
    <oddHeader>&amp;L&amp;"Gulim,Normale"&amp;36Hacking Team srl&amp;R&amp;"Gulim,Normale"&amp;28&amp;U   nota spese</oddHead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zoomScale="50" zoomScaleNormal="50" workbookViewId="0">
      <selection activeCell="D22" sqref="D22"/>
    </sheetView>
  </sheetViews>
  <sheetFormatPr defaultRowHeight="18.75"/>
  <cols>
    <col min="1" max="1" width="6.7109375" style="1" customWidth="1"/>
    <col min="2" max="2" width="16.85546875" style="2" customWidth="1"/>
    <col min="3" max="3" width="26.8554687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93" t="s">
        <v>0</v>
      </c>
      <c r="C1" s="93"/>
      <c r="D1" s="93" t="s">
        <v>41</v>
      </c>
      <c r="E1" s="84" t="s">
        <v>38</v>
      </c>
      <c r="F1" s="84"/>
      <c r="G1" s="38" t="s">
        <v>53</v>
      </c>
      <c r="H1" s="75" t="s">
        <v>54</v>
      </c>
      <c r="L1" s="8" t="s">
        <v>28</v>
      </c>
      <c r="M1" s="3">
        <f>+P1-N7</f>
        <v>0</v>
      </c>
      <c r="N1" s="5" t="s">
        <v>1</v>
      </c>
      <c r="O1" s="6"/>
      <c r="P1" s="7">
        <f>SUM(H7:M7)</f>
        <v>35.1</v>
      </c>
      <c r="Q1" s="61">
        <f>SUM(Q11:Q29)</f>
        <v>29.5</v>
      </c>
    </row>
    <row r="2" spans="1:19" s="8" customFormat="1" ht="57.75" customHeight="1">
      <c r="A2" s="4"/>
      <c r="B2" s="83" t="s">
        <v>2</v>
      </c>
      <c r="C2" s="83"/>
      <c r="D2" s="83"/>
      <c r="E2" s="84"/>
      <c r="F2" s="84"/>
      <c r="G2" s="9"/>
      <c r="H2" s="9"/>
      <c r="N2" s="10" t="s">
        <v>3</v>
      </c>
      <c r="O2" s="11"/>
      <c r="P2" s="12"/>
      <c r="Q2" s="3"/>
    </row>
    <row r="3" spans="1:19" s="8" customFormat="1" ht="35.25" customHeight="1">
      <c r="A3" s="4"/>
      <c r="B3" s="83" t="s">
        <v>25</v>
      </c>
      <c r="C3" s="83"/>
      <c r="D3" s="83" t="s">
        <v>26</v>
      </c>
      <c r="E3" s="84"/>
      <c r="F3" s="84"/>
      <c r="N3" s="10" t="s">
        <v>4</v>
      </c>
      <c r="O3" s="11"/>
      <c r="P3" s="12">
        <f>+O7</f>
        <v>35.1</v>
      </c>
      <c r="Q3" s="61">
        <v>29.5</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5"/>
      <c r="D5" s="20">
        <v>1</v>
      </c>
      <c r="E5" s="43"/>
      <c r="F5" s="14" t="s">
        <v>7</v>
      </c>
      <c r="G5" s="10">
        <v>1.58</v>
      </c>
      <c r="H5" s="21"/>
      <c r="N5" s="82" t="s">
        <v>8</v>
      </c>
      <c r="O5" s="82"/>
      <c r="P5" s="22">
        <f>P1-P2-P3-P4</f>
        <v>0</v>
      </c>
      <c r="Q5" s="61">
        <f>Q1-Q3</f>
        <v>0</v>
      </c>
      <c r="R5" s="62"/>
    </row>
    <row r="6" spans="1:19" s="8" customFormat="1" ht="43.5" customHeight="1" thickTop="1" thickBot="1">
      <c r="A6" s="4"/>
      <c r="B6" s="23" t="s">
        <v>56</v>
      </c>
      <c r="C6" s="23"/>
      <c r="D6" s="23"/>
      <c r="E6" s="14"/>
      <c r="F6" s="14" t="s">
        <v>10</v>
      </c>
      <c r="G6" s="10">
        <v>11.11</v>
      </c>
      <c r="H6" s="24"/>
      <c r="R6" s="13"/>
      <c r="S6" s="14"/>
    </row>
    <row r="7" spans="1:19" s="8" customFormat="1" ht="27" customHeight="1" thickTop="1" thickBot="1">
      <c r="A7" s="114" t="s">
        <v>42</v>
      </c>
      <c r="B7" s="115"/>
      <c r="C7" s="116"/>
      <c r="D7" s="117" t="s">
        <v>11</v>
      </c>
      <c r="E7" s="118"/>
      <c r="F7" s="119"/>
      <c r="G7" s="25">
        <f>SUM(G11:G28)</f>
        <v>0</v>
      </c>
      <c r="H7" s="25">
        <f>SUM(H11:H28)</f>
        <v>0</v>
      </c>
      <c r="I7" s="47">
        <f>SUM(I11:I28)</f>
        <v>0</v>
      </c>
      <c r="J7" s="51">
        <f>SUM(J11:J29)</f>
        <v>0</v>
      </c>
      <c r="K7" s="48">
        <f>SUM(K11:K29)</f>
        <v>35.1</v>
      </c>
      <c r="L7" s="48">
        <f>SUM(L11:L28)</f>
        <v>0</v>
      </c>
      <c r="M7" s="48">
        <f t="shared" ref="M7" si="0">SUM(M11:M28)</f>
        <v>0</v>
      </c>
      <c r="N7" s="48">
        <f>SUM(N11:N29)</f>
        <v>35.1</v>
      </c>
      <c r="O7" s="49">
        <f>SUM(O11:O29)</f>
        <v>35.1</v>
      </c>
      <c r="P7" s="13">
        <f>+N7-SUM(H7:M7)</f>
        <v>0</v>
      </c>
    </row>
    <row r="8" spans="1:19" ht="36" customHeight="1" thickTop="1" thickBot="1">
      <c r="A8" s="99"/>
      <c r="B8" s="46"/>
      <c r="C8" s="101" t="s">
        <v>13</v>
      </c>
      <c r="D8" s="103" t="s">
        <v>24</v>
      </c>
      <c r="E8" s="102" t="s">
        <v>43</v>
      </c>
      <c r="F8" s="104" t="s">
        <v>44</v>
      </c>
      <c r="G8" s="105" t="s">
        <v>15</v>
      </c>
      <c r="H8" s="106" t="s">
        <v>16</v>
      </c>
      <c r="I8" s="85" t="s">
        <v>32</v>
      </c>
      <c r="J8" s="85" t="s">
        <v>34</v>
      </c>
      <c r="K8" s="85" t="s">
        <v>33</v>
      </c>
      <c r="L8" s="87" t="s">
        <v>45</v>
      </c>
      <c r="M8" s="88"/>
      <c r="N8" s="97" t="s">
        <v>17</v>
      </c>
      <c r="O8" s="109" t="s">
        <v>18</v>
      </c>
      <c r="P8" s="96" t="s">
        <v>19</v>
      </c>
      <c r="Q8" s="111" t="s">
        <v>46</v>
      </c>
      <c r="R8" s="2"/>
    </row>
    <row r="9" spans="1:19" ht="36" customHeight="1" thickTop="1" thickBot="1">
      <c r="A9" s="100"/>
      <c r="B9" s="46" t="s">
        <v>12</v>
      </c>
      <c r="C9" s="102"/>
      <c r="D9" s="102"/>
      <c r="E9" s="102"/>
      <c r="F9" s="104"/>
      <c r="G9" s="105"/>
      <c r="H9" s="107" t="s">
        <v>32</v>
      </c>
      <c r="I9" s="86" t="s">
        <v>32</v>
      </c>
      <c r="J9" s="86"/>
      <c r="K9" s="86" t="s">
        <v>31</v>
      </c>
      <c r="L9" s="91" t="s">
        <v>22</v>
      </c>
      <c r="M9" s="94" t="s">
        <v>23</v>
      </c>
      <c r="N9" s="98"/>
      <c r="O9" s="110"/>
      <c r="P9" s="96"/>
      <c r="Q9" s="112"/>
      <c r="R9" s="2"/>
    </row>
    <row r="10" spans="1:19" ht="37.5" customHeight="1" thickTop="1" thickBot="1">
      <c r="A10" s="100"/>
      <c r="B10" s="81"/>
      <c r="C10" s="102"/>
      <c r="D10" s="102"/>
      <c r="E10" s="102"/>
      <c r="F10" s="104"/>
      <c r="G10" s="26" t="s">
        <v>20</v>
      </c>
      <c r="H10" s="108"/>
      <c r="I10" s="86"/>
      <c r="J10" s="86"/>
      <c r="K10" s="86"/>
      <c r="L10" s="92"/>
      <c r="M10" s="95"/>
      <c r="N10" s="98"/>
      <c r="O10" s="110"/>
      <c r="P10" s="96"/>
      <c r="Q10" s="113"/>
      <c r="R10" s="2"/>
    </row>
    <row r="11" spans="1:19" ht="30" customHeight="1" thickTop="1">
      <c r="A11" s="27">
        <v>1</v>
      </c>
      <c r="B11" s="36">
        <v>41097</v>
      </c>
      <c r="C11" s="29"/>
      <c r="D11" s="63" t="s">
        <v>55</v>
      </c>
      <c r="E11" s="50" t="s">
        <v>40</v>
      </c>
      <c r="F11" s="50" t="s">
        <v>51</v>
      </c>
      <c r="G11" s="55"/>
      <c r="H11" s="57">
        <f>IF($D$3="si",($G$5/$G$6*G11),IF($D$3="no",G11*$G$4,0))</f>
        <v>0</v>
      </c>
      <c r="I11" s="52"/>
      <c r="J11" s="52"/>
      <c r="K11" s="30">
        <v>35.1</v>
      </c>
      <c r="L11" s="31"/>
      <c r="M11" s="32"/>
      <c r="N11" s="33">
        <f>SUM(H11:M11)</f>
        <v>35.1</v>
      </c>
      <c r="O11" s="64">
        <v>35.1</v>
      </c>
      <c r="P11" s="34"/>
      <c r="Q11" s="77">
        <v>29.5</v>
      </c>
      <c r="R11" s="2"/>
    </row>
    <row r="12" spans="1:19" ht="30" customHeight="1">
      <c r="A12" s="35">
        <v>2</v>
      </c>
      <c r="B12" s="28"/>
      <c r="C12" s="29"/>
      <c r="D12" s="63"/>
      <c r="E12" s="50"/>
      <c r="F12" s="50"/>
      <c r="G12" s="55"/>
      <c r="H12" s="57">
        <f>IF($D$3="si",($G$5/$G$6*G12),IF($D$3="no",G12*$G$4,0))</f>
        <v>0</v>
      </c>
      <c r="I12" s="52"/>
      <c r="J12" s="52"/>
      <c r="K12" s="30"/>
      <c r="L12" s="31"/>
      <c r="M12" s="32"/>
      <c r="N12" s="33">
        <f t="shared" ref="N12:N29" si="1">SUM(H12:M12)</f>
        <v>0</v>
      </c>
      <c r="O12" s="64"/>
      <c r="P12" s="34" t="s">
        <v>47</v>
      </c>
      <c r="Q12" s="78"/>
      <c r="R12" s="2"/>
    </row>
    <row r="13" spans="1:19" ht="30" customHeight="1">
      <c r="A13" s="35">
        <v>3</v>
      </c>
      <c r="B13" s="28"/>
      <c r="C13" s="29"/>
      <c r="D13" s="63"/>
      <c r="E13" s="50"/>
      <c r="F13" s="50"/>
      <c r="G13" s="55"/>
      <c r="H13" s="57"/>
      <c r="I13" s="52"/>
      <c r="J13" s="52"/>
      <c r="K13" s="30"/>
      <c r="L13" s="31"/>
      <c r="M13" s="32"/>
      <c r="N13" s="33">
        <f t="shared" si="1"/>
        <v>0</v>
      </c>
      <c r="O13" s="64"/>
      <c r="P13" s="34"/>
      <c r="Q13" s="78"/>
      <c r="R13" s="2"/>
    </row>
    <row r="14" spans="1:19" ht="30" customHeight="1">
      <c r="A14" s="35">
        <v>4</v>
      </c>
      <c r="B14" s="28"/>
      <c r="C14" s="29"/>
      <c r="D14" s="63"/>
      <c r="E14" s="50"/>
      <c r="F14" s="50"/>
      <c r="G14" s="55"/>
      <c r="H14" s="57"/>
      <c r="I14" s="52"/>
      <c r="J14" s="52"/>
      <c r="K14" s="30"/>
      <c r="L14" s="31"/>
      <c r="M14" s="32"/>
      <c r="N14" s="33">
        <f t="shared" si="1"/>
        <v>0</v>
      </c>
      <c r="O14" s="64"/>
      <c r="P14" s="34" t="str">
        <f>IF(F12="Milano","X","")</f>
        <v/>
      </c>
      <c r="Q14" s="77"/>
      <c r="R14" s="2"/>
    </row>
    <row r="15" spans="1:19" ht="30" customHeight="1">
      <c r="A15" s="35">
        <v>5</v>
      </c>
      <c r="B15" s="28"/>
      <c r="C15" s="29"/>
      <c r="D15" s="63"/>
      <c r="E15" s="50"/>
      <c r="F15" s="50"/>
      <c r="G15" s="55"/>
      <c r="H15" s="57">
        <f t="shared" ref="H15:H29" si="2">IF($D$3="si",($G$5/$G$6*G15),IF($D$3="no",G15*$G$4,0))</f>
        <v>0</v>
      </c>
      <c r="I15" s="52"/>
      <c r="J15" s="52"/>
      <c r="K15" s="30"/>
      <c r="L15" s="31"/>
      <c r="M15" s="32"/>
      <c r="N15" s="33">
        <f t="shared" si="1"/>
        <v>0</v>
      </c>
      <c r="O15" s="64"/>
      <c r="P15" s="34" t="str">
        <f t="shared" ref="P15:P29" si="3">IF(F15="Milano","X","")</f>
        <v/>
      </c>
      <c r="Q15" s="77"/>
      <c r="R15" s="2"/>
    </row>
    <row r="16" spans="1:19" ht="30" customHeight="1">
      <c r="A16" s="35">
        <v>6</v>
      </c>
      <c r="B16" s="28"/>
      <c r="C16" s="29"/>
      <c r="D16" s="63"/>
      <c r="E16" s="50"/>
      <c r="F16" s="50"/>
      <c r="G16" s="55"/>
      <c r="H16" s="57">
        <f t="shared" si="2"/>
        <v>0</v>
      </c>
      <c r="I16" s="52"/>
      <c r="J16" s="52"/>
      <c r="K16" s="30"/>
      <c r="L16" s="31"/>
      <c r="M16" s="32"/>
      <c r="N16" s="33">
        <f t="shared" si="1"/>
        <v>0</v>
      </c>
      <c r="O16" s="64"/>
      <c r="P16" s="34" t="str">
        <f t="shared" si="3"/>
        <v/>
      </c>
      <c r="Q16" s="79"/>
      <c r="R16" s="2"/>
    </row>
    <row r="17" spans="1:18" ht="30" customHeight="1">
      <c r="A17" s="35">
        <v>7</v>
      </c>
      <c r="B17" s="28"/>
      <c r="C17" s="29"/>
      <c r="D17" s="63"/>
      <c r="E17" s="50"/>
      <c r="F17" s="50"/>
      <c r="G17" s="55"/>
      <c r="H17" s="57">
        <f t="shared" si="2"/>
        <v>0</v>
      </c>
      <c r="I17" s="52"/>
      <c r="J17" s="52"/>
      <c r="K17" s="30"/>
      <c r="L17" s="31"/>
      <c r="M17" s="32"/>
      <c r="N17" s="33">
        <f t="shared" si="1"/>
        <v>0</v>
      </c>
      <c r="O17" s="64"/>
      <c r="P17" s="34" t="str">
        <f t="shared" si="3"/>
        <v/>
      </c>
      <c r="Q17" s="80"/>
      <c r="R17" s="2"/>
    </row>
    <row r="18" spans="1:18" ht="30" customHeight="1">
      <c r="A18" s="35">
        <v>8</v>
      </c>
      <c r="B18" s="28"/>
      <c r="C18" s="29"/>
      <c r="D18" s="29"/>
      <c r="E18" s="50"/>
      <c r="F18" s="50"/>
      <c r="G18" s="55"/>
      <c r="H18" s="57">
        <f t="shared" si="2"/>
        <v>0</v>
      </c>
      <c r="I18" s="52"/>
      <c r="J18" s="52"/>
      <c r="K18" s="30"/>
      <c r="L18" s="31"/>
      <c r="M18" s="32"/>
      <c r="N18" s="33">
        <f t="shared" si="1"/>
        <v>0</v>
      </c>
      <c r="O18" s="64"/>
      <c r="P18" s="34" t="str">
        <f t="shared" si="3"/>
        <v/>
      </c>
      <c r="Q18" s="80"/>
      <c r="R18" s="2"/>
    </row>
    <row r="19" spans="1:18" ht="30" customHeight="1">
      <c r="A19" s="35">
        <v>9</v>
      </c>
      <c r="B19" s="28"/>
      <c r="C19" s="29"/>
      <c r="D19" s="63"/>
      <c r="E19" s="50"/>
      <c r="F19" s="50"/>
      <c r="G19" s="55"/>
      <c r="H19" s="57">
        <f t="shared" si="2"/>
        <v>0</v>
      </c>
      <c r="I19" s="52"/>
      <c r="J19" s="52"/>
      <c r="K19" s="30"/>
      <c r="L19" s="31"/>
      <c r="M19" s="32"/>
      <c r="N19" s="33">
        <f t="shared" si="1"/>
        <v>0</v>
      </c>
      <c r="O19" s="64"/>
      <c r="P19" s="34" t="str">
        <f t="shared" si="3"/>
        <v/>
      </c>
      <c r="Q19" s="65"/>
      <c r="R19" s="2"/>
    </row>
    <row r="20" spans="1:18" ht="30" customHeight="1">
      <c r="A20" s="35">
        <v>10</v>
      </c>
      <c r="B20" s="28"/>
      <c r="C20" s="29"/>
      <c r="D20" s="29"/>
      <c r="E20" s="50"/>
      <c r="F20" s="50"/>
      <c r="G20" s="55"/>
      <c r="H20" s="57">
        <f t="shared" si="2"/>
        <v>0</v>
      </c>
      <c r="I20" s="52"/>
      <c r="J20" s="52"/>
      <c r="K20" s="30"/>
      <c r="L20" s="31"/>
      <c r="M20" s="31"/>
      <c r="N20" s="33">
        <f t="shared" si="1"/>
        <v>0</v>
      </c>
      <c r="O20" s="64"/>
      <c r="P20" s="34" t="str">
        <f t="shared" si="3"/>
        <v/>
      </c>
      <c r="Q20" s="65"/>
      <c r="R20" s="2"/>
    </row>
    <row r="21" spans="1:18" ht="30" customHeight="1">
      <c r="A21" s="35">
        <v>11</v>
      </c>
      <c r="B21" s="28"/>
      <c r="C21" s="29"/>
      <c r="D21" s="63"/>
      <c r="E21" s="50"/>
      <c r="F21" s="50"/>
      <c r="G21" s="56"/>
      <c r="H21" s="57">
        <f t="shared" si="2"/>
        <v>0</v>
      </c>
      <c r="I21" s="52"/>
      <c r="J21" s="52"/>
      <c r="K21" s="30"/>
      <c r="L21" s="31"/>
      <c r="M21" s="31"/>
      <c r="N21" s="33">
        <f t="shared" si="1"/>
        <v>0</v>
      </c>
      <c r="O21" s="64"/>
      <c r="P21" s="34" t="str">
        <f t="shared" si="3"/>
        <v/>
      </c>
      <c r="Q21" s="65"/>
      <c r="R21" s="2"/>
    </row>
    <row r="22" spans="1:18" ht="30" customHeight="1">
      <c r="A22" s="35">
        <v>12</v>
      </c>
      <c r="B22" s="28"/>
      <c r="C22" s="29"/>
      <c r="D22" s="63"/>
      <c r="E22" s="50"/>
      <c r="F22" s="50"/>
      <c r="G22" s="56"/>
      <c r="H22" s="57">
        <f t="shared" si="2"/>
        <v>0</v>
      </c>
      <c r="I22" s="52"/>
      <c r="J22" s="52"/>
      <c r="K22" s="30"/>
      <c r="L22" s="31"/>
      <c r="M22" s="31"/>
      <c r="N22" s="33">
        <f t="shared" si="1"/>
        <v>0</v>
      </c>
      <c r="O22" s="64"/>
      <c r="P22" s="34" t="str">
        <f t="shared" si="3"/>
        <v/>
      </c>
      <c r="Q22" s="65"/>
      <c r="R22" s="2"/>
    </row>
    <row r="23" spans="1:18" ht="30" customHeight="1">
      <c r="A23" s="35">
        <v>13</v>
      </c>
      <c r="B23" s="28"/>
      <c r="C23" s="29"/>
      <c r="D23" s="63"/>
      <c r="E23" s="50"/>
      <c r="F23" s="50"/>
      <c r="G23" s="56"/>
      <c r="H23" s="57">
        <f t="shared" si="2"/>
        <v>0</v>
      </c>
      <c r="I23" s="52"/>
      <c r="J23" s="52"/>
      <c r="K23" s="30"/>
      <c r="L23" s="31"/>
      <c r="M23" s="31"/>
      <c r="N23" s="33">
        <f t="shared" si="1"/>
        <v>0</v>
      </c>
      <c r="O23" s="64"/>
      <c r="P23" s="34" t="str">
        <f t="shared" si="3"/>
        <v/>
      </c>
      <c r="Q23" s="65"/>
      <c r="R23" s="2"/>
    </row>
    <row r="24" spans="1:18" ht="30" customHeight="1">
      <c r="A24" s="35">
        <v>14</v>
      </c>
      <c r="B24" s="28"/>
      <c r="C24" s="29"/>
      <c r="D24" s="63"/>
      <c r="E24" s="50"/>
      <c r="F24" s="50"/>
      <c r="G24" s="56"/>
      <c r="H24" s="57">
        <f t="shared" si="2"/>
        <v>0</v>
      </c>
      <c r="I24" s="52"/>
      <c r="J24" s="52"/>
      <c r="K24" s="30"/>
      <c r="L24" s="31"/>
      <c r="M24" s="31"/>
      <c r="N24" s="33">
        <f t="shared" si="1"/>
        <v>0</v>
      </c>
      <c r="O24" s="64"/>
      <c r="P24" s="34" t="str">
        <f t="shared" si="3"/>
        <v/>
      </c>
      <c r="Q24" s="65"/>
      <c r="R24" s="2"/>
    </row>
    <row r="25" spans="1:18" ht="30" customHeight="1">
      <c r="A25" s="35">
        <v>15</v>
      </c>
      <c r="B25" s="28"/>
      <c r="C25" s="29"/>
      <c r="D25" s="63"/>
      <c r="E25" s="50"/>
      <c r="F25" s="50"/>
      <c r="G25" s="56"/>
      <c r="H25" s="57">
        <f t="shared" si="2"/>
        <v>0</v>
      </c>
      <c r="I25" s="52"/>
      <c r="J25" s="52"/>
      <c r="K25" s="30"/>
      <c r="L25" s="31"/>
      <c r="M25" s="31"/>
      <c r="N25" s="33">
        <f t="shared" si="1"/>
        <v>0</v>
      </c>
      <c r="O25" s="64"/>
      <c r="P25" s="34" t="str">
        <f t="shared" si="3"/>
        <v/>
      </c>
      <c r="Q25" s="65"/>
      <c r="R25" s="2"/>
    </row>
    <row r="26" spans="1:18" ht="30" customHeight="1">
      <c r="A26" s="35">
        <v>16</v>
      </c>
      <c r="B26" s="28"/>
      <c r="C26" s="29"/>
      <c r="D26" s="63"/>
      <c r="E26" s="50"/>
      <c r="F26" s="50"/>
      <c r="G26" s="56"/>
      <c r="H26" s="57">
        <f t="shared" si="2"/>
        <v>0</v>
      </c>
      <c r="I26" s="52"/>
      <c r="J26" s="52"/>
      <c r="K26" s="30"/>
      <c r="L26" s="31"/>
      <c r="M26" s="31"/>
      <c r="N26" s="33">
        <f t="shared" si="1"/>
        <v>0</v>
      </c>
      <c r="O26" s="64"/>
      <c r="P26" s="34" t="str">
        <f t="shared" si="3"/>
        <v/>
      </c>
      <c r="Q26" s="65"/>
      <c r="R26" s="2"/>
    </row>
    <row r="27" spans="1:18" ht="30" customHeight="1">
      <c r="A27" s="35">
        <v>17</v>
      </c>
      <c r="B27" s="28"/>
      <c r="C27" s="29"/>
      <c r="D27" s="63"/>
      <c r="E27" s="50"/>
      <c r="F27" s="50"/>
      <c r="G27" s="56"/>
      <c r="H27" s="57">
        <f t="shared" si="2"/>
        <v>0</v>
      </c>
      <c r="I27" s="52"/>
      <c r="J27" s="52"/>
      <c r="K27" s="30"/>
      <c r="L27" s="31"/>
      <c r="M27" s="31"/>
      <c r="N27" s="33">
        <f t="shared" si="1"/>
        <v>0</v>
      </c>
      <c r="O27" s="64"/>
      <c r="P27" s="34" t="str">
        <f t="shared" si="3"/>
        <v/>
      </c>
      <c r="Q27" s="65"/>
      <c r="R27" s="2"/>
    </row>
    <row r="28" spans="1:18" ht="30" customHeight="1">
      <c r="A28" s="35">
        <v>18</v>
      </c>
      <c r="B28" s="28"/>
      <c r="C28" s="29"/>
      <c r="D28" s="63"/>
      <c r="E28" s="50"/>
      <c r="F28" s="50"/>
      <c r="G28" s="56"/>
      <c r="H28" s="57">
        <f t="shared" si="2"/>
        <v>0</v>
      </c>
      <c r="I28" s="52"/>
      <c r="J28" s="52"/>
      <c r="K28" s="30"/>
      <c r="L28" s="31"/>
      <c r="M28" s="31"/>
      <c r="N28" s="33">
        <f t="shared" si="1"/>
        <v>0</v>
      </c>
      <c r="O28" s="64"/>
      <c r="P28" s="34" t="str">
        <f t="shared" si="3"/>
        <v/>
      </c>
      <c r="Q28" s="65"/>
      <c r="R28" s="2"/>
    </row>
    <row r="29" spans="1:18" ht="30" customHeight="1">
      <c r="A29" s="35"/>
      <c r="B29" s="28"/>
      <c r="C29" s="29"/>
      <c r="D29" s="63"/>
      <c r="E29" s="50"/>
      <c r="F29" s="50"/>
      <c r="G29" s="56"/>
      <c r="H29" s="57">
        <f t="shared" si="2"/>
        <v>0</v>
      </c>
      <c r="I29" s="52"/>
      <c r="J29" s="52"/>
      <c r="K29" s="30"/>
      <c r="L29" s="31"/>
      <c r="M29" s="31"/>
      <c r="N29" s="33">
        <f t="shared" si="1"/>
        <v>0</v>
      </c>
      <c r="O29" s="64"/>
      <c r="P29" s="34" t="str">
        <f t="shared" si="3"/>
        <v/>
      </c>
      <c r="Q29" s="65"/>
      <c r="R29" s="2"/>
    </row>
    <row r="30" spans="1:18">
      <c r="A30" s="66"/>
      <c r="B30" s="67"/>
      <c r="D30" s="44"/>
      <c r="E30" s="44"/>
      <c r="F30" s="66"/>
      <c r="G30" s="67"/>
      <c r="I30" s="66"/>
      <c r="J30" s="67"/>
      <c r="L30" s="66"/>
      <c r="M30" s="67"/>
      <c r="O30" s="44"/>
      <c r="P30" s="44"/>
      <c r="Q30" s="3"/>
    </row>
    <row r="31" spans="1:18">
      <c r="A31" s="68"/>
      <c r="B31" s="69" t="s">
        <v>35</v>
      </c>
      <c r="C31" s="44"/>
      <c r="D31" s="44"/>
      <c r="E31" s="44"/>
      <c r="F31" s="70"/>
      <c r="G31" s="69" t="s">
        <v>37</v>
      </c>
      <c r="H31" s="44"/>
      <c r="I31" s="44"/>
      <c r="J31" s="71"/>
      <c r="K31" s="71"/>
      <c r="L31" s="44" t="s">
        <v>36</v>
      </c>
      <c r="M31" s="69"/>
      <c r="N31" s="71"/>
      <c r="P31" s="71"/>
      <c r="Q31" s="3"/>
    </row>
    <row r="32" spans="1:18">
      <c r="A32" s="66"/>
      <c r="B32" s="72"/>
      <c r="C32" s="73"/>
      <c r="D32" s="74"/>
      <c r="E32" s="44"/>
      <c r="F32" s="44"/>
      <c r="G32" s="72"/>
      <c r="H32" s="73"/>
      <c r="I32" s="74"/>
      <c r="J32" s="71"/>
      <c r="K32" s="71"/>
      <c r="L32" s="72"/>
      <c r="M32" s="73"/>
      <c r="N32" s="74"/>
      <c r="O32" s="53"/>
      <c r="P32" s="71"/>
      <c r="Q32" s="3"/>
    </row>
    <row r="33" spans="1:17">
      <c r="A33" s="66"/>
      <c r="B33" s="53"/>
      <c r="C33" s="53"/>
      <c r="D33" s="53"/>
      <c r="E33" s="44"/>
      <c r="F33" s="44"/>
      <c r="G33" s="53"/>
      <c r="H33" s="53"/>
      <c r="I33" s="53"/>
      <c r="J33" s="71"/>
      <c r="K33" s="71"/>
      <c r="L33" s="53"/>
      <c r="M33" s="53"/>
      <c r="N33" s="53"/>
      <c r="O33" s="44"/>
      <c r="P33" s="71"/>
      <c r="Q33" s="3"/>
    </row>
    <row r="34" spans="1:17">
      <c r="A34" s="66"/>
      <c r="B34" s="44"/>
      <c r="C34" s="44"/>
      <c r="D34" s="44"/>
      <c r="E34" s="44"/>
      <c r="F34" s="44"/>
      <c r="G34" s="44"/>
      <c r="H34" s="44"/>
      <c r="I34" s="44"/>
      <c r="J34" s="71"/>
      <c r="K34" s="71"/>
      <c r="L34" s="44"/>
      <c r="M34" s="44"/>
      <c r="N34" s="44"/>
      <c r="O34" s="44"/>
      <c r="P34" s="71"/>
      <c r="Q34"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1" priority="1" operator="notEqual">
      <formula>0</formula>
    </cfRule>
  </conditionalFormatting>
  <dataValidations count="12">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WVP12:WVP29 WLT12:WLT29 WBX12:WBX29 VSB12:VSB29 VIF12:VIF29 UYJ12:UYJ29 UON12:UON29 UER12:UER29 TUV12:TUV29 TKZ12:TKZ29 TBD12:TBD29 SRH12:SRH29 SHL12:SHL29 RXP12:RXP29 RNT12:RNT29 RDX12:RDX29 QUB12:QUB29 QKF12:QKF29 QAJ12:QAJ29 PQN12:PQN29 PGR12:PGR29 OWV12:OWV29 OMZ12:OMZ29 ODD12:ODD29 NTH12:NTH29 NJL12:NJL29 MZP12:MZP29 MPT12:MPT29 MFX12:MFX29 LWB12:LWB29 LMF12:LMF29 LCJ12:LCJ29 KSN12:KSN29 KIR12:KIR29 JYV12:JYV29 JOZ12:JOZ29 JFD12:JFD29 IVH12:IVH29 ILL12:ILL29 IBP12:IBP29 HRT12:HRT29 HHX12:HHX29 GYB12:GYB29 GOF12:GOF29 GEJ12:GEJ29 FUN12:FUN29 FKR12:FKR29 FAV12:FAV29 EQZ12:EQZ29 EHD12:EHD29 DXH12:DXH29 DNL12:DNL29 DDP12:DDP29 CTT12:CTT29 CJX12:CJX29 CAB12:CAB29 BQF12:BQF29 BGJ12:BGJ29 AWN12:AWN29 AMR12:AMR29 ACV12:ACV29 SZ12:SZ29 JD12:JD29 H11:H13 H15:H29 WVR14:WVT23 WLV14:WLX23 WBZ14:WCB23 VSD14:VSF23 VIH14:VIJ23 UYL14:UYN23 UOP14:UOR23 UET14:UEV23 TUX14:TUZ23 TLB14:TLD23 TBF14:TBH23 SRJ14:SRL23 SHN14:SHP23 RXR14:RXT23 RNV14:RNX23 RDZ14:REB23 QUD14:QUF23 QKH14:QKJ23 QAL14:QAN23 PQP14:PQR23 PGT14:PGV23 OWX14:OWZ23 ONB14:OND23 ODF14:ODH23 NTJ14:NTL23 NJN14:NJP23 MZR14:MZT23 MPV14:MPX23 MFZ14:MGB23 LWD14:LWF23 LMH14:LMJ23 LCL14:LCN23 KSP14:KSR23 KIT14:KIV23 JYX14:JYZ23 JPB14:JPD23 JFF14:JFH23 IVJ14:IVL23 ILN14:ILP23 IBR14:IBT23 HRV14:HRX23 HHZ14:HIB23 GYD14:GYF23 GOH14:GOJ23 GEL14:GEN23 FUP14:FUR23 FKT14:FKV23 FAX14:FAZ23 ERB14:ERD23 EHF14:EHH23 DXJ14:DXL23 DNN14:DNP23 DDR14:DDT23 CTV14:CTX23 CJZ14:CKB23 CAD14:CAF23 BQH14:BQJ23 BGL14:BGN23 AWP14:AWR23 AMT14:AMV23 ACX14:ACZ23 TB14:TD23 JF14:JH23 J11:M13 J15:L23 WVQ18:WVQ23 WLU18:WLU23 WBY18:WBY23 VSC18:VSC23 VIG18:VIG23 UYK18:UYK23 UOO18:UOO23 UES18:UES23 TUW18:TUW23 TLA18:TLA23 TBE18:TBE23 SRI18:SRI23 SHM18:SHM23 RXQ18:RXQ23 RNU18:RNU23 RDY18:RDY23 QUC18:QUC23 QKG18:QKG23 QAK18:QAK23 PQO18:PQO23 PGS18:PGS23 OWW18:OWW23 ONA18:ONA23 ODE18:ODE23 NTI18:NTI23 NJM18:NJM23 MZQ18:MZQ23 MPU18:MPU23 MFY18:MFY23 LWC18:LWC23 LMG18:LMG23 LCK18:LCK23 KSO18:KSO23 KIS18:KIS23 JYW18:JYW23 JPA18:JPA23 JFE18:JFE23 IVI18:IVI23 ILM18:ILM23 IBQ18:IBQ23 HRU18:HRU23 HHY18:HHY23 GYC18:GYC23 GOG18:GOG23 GEK18:GEK23 FUO18:FUO23 FKS18:FKS23 FAW18:FAW23 ERA18:ERA23 EHE18:EHE23 DXI18:DXI23 DNM18:DNM23 DDQ18:DDQ23 CTU18:CTU23 CJY18:CJY23 CAC18:CAC23 BQG18:BQG23 BGK18:BGK23 AWO18:AWO23 AMS18:AMS23 ACW18:ACW23 TA18:TA23 JE18:JE23 I18:I23 WVR11:WVU13 WLV11:WLY13 WBZ11:WCC13 VSD11:VSG13 VIH11:VIK13 UYL11:UYO13 UOP11:UOS13 UET11:UEW13 TUX11:TVA13 TLB11:TLE13 TBF11:TBI13 SRJ11:SRM13 SHN11:SHQ13 RXR11:RXU13 RNV11:RNY13 RDZ11:REC13 QUD11:QUG13 QKH11:QKK13 QAL11:QAO13 PQP11:PQS13 PGT11:PGW13 OWX11:OXA13 ONB11:ONE13 ODF11:ODI13 NTJ11:NTM13 NJN11:NJQ13 MZR11:MZU13 MPV11:MPY13 MFZ11:MGC13 LWD11:LWG13 LMH11:LMK13 LCL11:LCO13 KSP11:KSS13 KIT11:KIW13 JYX11:JZA13 JPB11:JPE13 JFF11:JFI13 IVJ11:IVM13 ILN11:ILQ13 IBR11:IBU13 HRV11:HRY13 HHZ11:HIC13 GYD11:GYG13 GOH11:GOK13 GEL11:GEO13 FUP11:FUS13 FKT11:FKW13 FAX11:FBA13 ERB11:ERE13 EHF11:EHI13 DXJ11:DXM13 DNN11:DNQ13 DDR11:DDU13 CTV11:CTY13 CJZ11:CKC13 CAD11:CAG13 BQH11:BQK13 BGL11:BGO13 AWP11:AWS13 AMT11:AMW13 ACX11:ADA13 TB11:TE13 JF11:JI13 O24:O26 WVP11:WVQ11 WLT11:WLU11 WBX11:WBY11 VSB11:VSC11 VIF11:VIG11 UYJ11:UYK11 UON11:UOO11 UER11:UES11 TUV11:TUW11 TKZ11:TLA11 TBD11:TBE11 SRH11:SRI11 SHL11:SHM11 RXP11:RXQ11 RNT11:RNU11 RDX11:RDY11 QUB11:QUC11 QKF11:QKG11 QAJ11:QAK11 PQN11:PQO11 PGR11:PGS11 OWV11:OWW11 OMZ11:ONA11 ODD11:ODE11 NTH11:NTI11 NJL11:NJM11 MZP11:MZQ11 MPT11:MPU11 MFX11:MFY11 LWB11:LWC11 LMF11:LMG11 LCJ11:LCK11 KSN11:KSO11 KIR11:KIS11 JYV11:JYW11 JOZ11:JPA11 JFD11:JFE11 IVH11:IVI11 ILL11:ILM11 IBP11:IBQ11 HRT11:HRU11 HHX11:HHY11 GYB11:GYC11 GOF11:GOG11 GEJ11:GEK11 FUN11:FUO11 FKR11:FKS11 FAV11:FAW11 EQZ11:ERA11 EHD11:EHE11 DXH11:DXI11 DNL11:DNM11 DDP11:DDQ11 CTT11:CTU11 CJX11:CJY11 CAB11:CAC11 BQF11:BQG11 BGJ11:BGK11 AWN11:AWO11 AMR11:AMS11 ACV11:ACW11 SZ11:TA11 JD11:JE11 WVU19:WVU23 WLY19:WLY23 WCC19:WCC23 VSG19:VSG23 VIK19:VIK23 UYO19:UYO23 UOS19:UOS23 UEW19:UEW23 TVA19:TVA23 TLE19:TLE23 TBI19:TBI23 SRM19:SRM23 SHQ19:SHQ23 RXU19:RXU23 RNY19:RNY23 REC19:REC23 QUG19:QUG23 QKK19:QKK23 QAO19:QAO23 PQS19:PQS23 PGW19:PGW23 OXA19:OXA23 ONE19:ONE23 ODI19:ODI23 NTM19:NTM23 NJQ19:NJQ23 MZU19:MZU23 MPY19:MPY23 MGC19:MGC23 LWG19:LWG23 LMK19:LMK23 LCO19:LCO23 KSS19:KSS23 KIW19:KIW23 JZA19:JZA23 JPE19:JPE23 JFI19:JFI23 IVM19:IVM23 ILQ19:ILQ23 IBU19:IBU23 HRY19:HRY23 HIC19:HIC23 GYG19:GYG23 GOK19:GOK23 GEO19:GEO23 FUS19:FUS23 FKW19:FKW23 FBA19:FBA23 ERE19:ERE23 EHI19:EHI23 DXM19:DXM23 DNQ19:DNQ23 DDU19:DDU23 CTY19:CTY23 CKC19:CKC23 CAG19:CAG23 BQK19:BQK23 BGO19:BGO23 AWS19:AWS23 AMW19:AMW23 ADA19:ADA23 TE19:TE23 JI19:JI23 M19: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M65498:M65502">
      <formula1>0</formula1>
      <formula2>0</formula2>
    </dataValidation>
    <dataValidation type="date" operator="greaterThanOrEqual" showErrorMessage="1" errorTitle="Data" error="Inserire una data superiore al 1/11/2000" sqref="B11:B1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24:B29 WVJ11:WVJ14 WLN11:WLN14 WBR11:WBR14 VRV11:VRV14 VHZ11:VHZ14 UYD11:UYD14 UOH11:UOH14 UEL11:UEL14 TUP11:TUP14 TKT11:TKT14 TAX11:TAX14 SRB11:SRB14 SHF11:SHF14 RXJ11:RXJ14 RNN11:RNN14 RDR11:RDR14 QTV11:QTV14 QJZ11:QJZ14 QAD11:QAD14 PQH11:PQH14 PGL11:PGL14 OWP11:OWP14 OMT11:OMT14 OCX11:OCX14 NTB11:NTB14 NJF11:NJF14 MZJ11:MZJ14 MPN11:MPN14 MFR11:MFR14 LVV11:LVV14 LLZ11:LLZ14 LCD11:LCD14 KSH11:KSH14 KIL11:KIL14 JYP11:JYP14 JOT11:JOT14 JEX11:JEX14 IVB11:IVB14 ILF11:ILF14 IBJ11:IBJ14 HRN11:HRN14 HHR11:HHR14 GXV11:GXV14 GNZ11:GNZ14 GED11:GED14 FUH11:FUH14 FKL11:FKL14 FAP11:FAP14 EQT11:EQT14 EGX11:EGX14 DXB11:DXB14 DNF11:DNF14 DDJ11:DDJ14 CTN11:CTN14 CJR11:CJR14 BZV11:BZV14 BPZ11:BPZ14 BGD11:BGD14 AWH11:AWH14 AML11:AML14 ACP11:ACP14 ST11:ST14 IX11:IX14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65491:B65493">
      <formula1>36831</formula1>
      <formula2>0</formula2>
    </dataValidation>
    <dataValidation type="textLength" operator="greaterThan" allowBlank="1" sqref="C11 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C24:C29 WVK12:WVK13 WLO12:WLO13 WBS12:WBS13 VRW12:VRW13 VIA12:VIA13 UYE12:UYE13 UOI12:UOI13 UEM12:UEM13 TUQ12:TUQ13 TKU12:TKU13 TAY12:TAY13 SRC12:SRC13 SHG12:SHG13 RXK12:RXK13 RNO12:RNO13 RDS12:RDS13 QTW12:QTW13 QKA12:QKA13 QAE12:QAE13 PQI12:PQI13 PGM12:PGM13 OWQ12:OWQ13 OMU12:OMU13 OCY12:OCY13 NTC12:NTC13 NJG12:NJG13 MZK12:MZK13 MPO12:MPO13 MFS12:MFS13 LVW12:LVW13 LMA12:LMA13 LCE12:LCE13 KSI12:KSI13 KIM12:KIM13 JYQ12:JYQ13 JOU12:JOU13 JEY12:JEY13 IVC12:IVC13 ILG12:ILG13 IBK12:IBK13 HRO12:HRO13 HHS12:HHS13 GXW12:GXW13 GOA12:GOA13 GEE12:GEE13 FUI12:FUI13 FKM12:FKM13 FAQ12:FAQ13 EQU12:EQU13 EGY12:EGY13 DXC12:DXC13 DNG12:DNG13 DDK12:DDK13 CTO12:CTO13 CJS12:CJS13 BZW12:BZW13 BQA12:BQA13 BGE12:BGE13 AWI12:AWI13 AMM12:AMM13 ACQ12:ACQ13 SU12:SU13 IY12:IY13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C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formula1>1</formula1>
      <formula2>0</formula2>
    </dataValidation>
    <dataValidation type="whole" operator="greaterThanOrEqual" allowBlank="1" showErrorMessage="1" errorTitle="Valore" error="Inserire un numero maggiore o uguale a 0 (zero)!" sqref="WVV982995:WVV983011 N65491:N65507 WVV11:WVV29 WLZ11:WLZ29 WCD11:WCD29 VSH11:VSH29 VIL11:VIL29 UYP11:UYP29 UOT11:UOT29 UEX11:UEX29 TVB11:TVB29 TLF11:TLF29 TBJ11:TBJ29 SRN11:SRN29 SHR11:SHR29 RXV11:RXV29 RNZ11:RNZ29 RED11:RED29 QUH11:QUH29 QKL11:QKL29 QAP11:QAP29 PQT11:PQT29 PGX11:PGX29 OXB11:OXB29 ONF11:ONF29 ODJ11:ODJ29 NTN11:NTN29 NJR11:NJR29 MZV11:MZV29 MPZ11:MPZ29 MGD11:MGD29 LWH11:LWH29 LML11:LML29 LCP11:LCP29 KST11:KST29 KIX11:KIX29 JZB11:JZB29 JPF11:JPF29 JFJ11:JFJ29 IVN11:IVN29 ILR11:ILR29 IBV11:IBV29 HRZ11:HRZ29 HID11:HID29 GYH11:GYH29 GOL11:GOL29 GEP11:GEP29 FUT11:FUT29 FKX11:FKX29 FBB11:FBB29 ERF11:ERF29 EHJ11:EHJ29 DXN11:DXN29 DNR11:DNR29 DDV11:DDV29 CTZ11:CTZ29 CKD11:CKD29 CAH11:CAH29 BQL11:BQL29 BGP11:BGP29 AWT11:AWT29 AMX11:AMX29 ADB11:ADB29 TF11:TF29 JJ11:JJ29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formula1>0</formula1>
      <formula2>0</formula2>
    </dataValidation>
    <dataValidation allowBlank="1" showInputMessage="1" promptTitle="Albergo" prompt="Vanno inserite le spese relative se vengono pagate direttamente, nel caso siano state prepagate non bisogna inserirle." sqref="L65488 WVT8 WLX8 WCB8 VSF8 VIJ8 UYN8 UOR8 UEV8 TUZ8 TLD8 TBH8 SRL8 SHP8 RXT8 RNX8 REB8 QUF8 QKJ8 QAN8 PQR8 PGV8 OWZ8 OND8 ODH8 NTL8 NJP8 MZT8 MPX8 MGB8 LWF8 LMJ8 LCN8 KSR8 KIV8 JYZ8 JPD8 JFH8 IVL8 ILP8 IBT8 HRX8 HIB8 GYF8 GOJ8 GEN8 FUR8 FKV8 FAZ8 ERD8 EHH8 DXL8 DNP8 DDT8 CTX8 CKB8 CAF8 BQJ8 BGN8 AWR8 AMV8 ACZ8 TD8 JH8 L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formula1>0</formula1>
      <formula2>0</formula2>
    </dataValidation>
    <dataValidation type="textLength" operator="greaterThan" allowBlank="1" showErrorMessage="1" sqref="E65499:E65501 D24:E29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E20:E2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SW65499:SW65501 JA65499:JA65501">
      <formula1>1</formula1>
      <formula2>0</formula2>
    </dataValidation>
    <dataValidation type="textLength" operator="greaterThan" sqref="F65499:F65500 F24:F29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F20:F21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SX65499:SX65500 JB65499:JB65500">
      <formula1>1</formula1>
      <formula2>0</formula2>
    </dataValidation>
    <dataValidation allowBlank="1" promptTitle="Km percorsi" prompt="Inserire i km percorsi." sqref="G65490 WVO10 WLS10 WBW10 VSA10 VIE10 UYI10 UOM10 UEQ10 TUU10 TKY10 TBC10 SRG10 SHK10 RXO10 RNS10 RDW10 QUA10 QKE10 QAI10 PQM10 PGQ10 OWU10 OMY10 ODC10 NTG10 NJK10 MZO10 MPS10 MFW10 LWA10 LME10 LCI10 KSM10 KIQ10 JYU10 JOY10 JFC10 IVG10 ILK10 IBO10 HRS10 HHW10 GYA10 GOE10 GEI10 FUM10 FKQ10 FAU10 EQY10 EHC10 DXG10 DNK10 DDO10 CTS10 CJW10 CAA10 BQE10 BGI10 AWM10 AMQ10 ACU10 SY10 JC10 G1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formula1>0</formula1>
      <formula2>0</formula2>
    </dataValidation>
    <dataValidation type="textLength" operator="greaterThan" allowBlank="1" showInputMessage="1" showErrorMessage="1" errorTitle="Mese" error="Inserire Mese - Anno !" promptTitle="Mese" prompt="Inserire il mese. es. Novembre - 2000" sqref="F65481 G1 WVN1 WLR1 WBV1 VRZ1 VID1 UYH1 UOL1 UEP1 TUT1 TKX1 TBB1 SRF1 SHJ1 RXN1 RNR1 RDV1 QTZ1 QKD1 QAH1 PQL1 PGP1 OWT1 OMX1 ODB1 NTF1 NJJ1 MZN1 MPR1 MFV1 LVZ1 LMD1 LCH1 KSL1 KIP1 JYT1 JOX1 JFB1 IVF1 ILJ1 IBN1 HRR1 HHV1 GXZ1 GOD1 GEH1 FUL1 FKP1 FAT1 EQX1 EHB1 DXF1 DNJ1 DDN1 CTR1 CJV1 BZZ1 BQD1 BGH1 AWL1 AMP1 ACT1 SX1 JB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SX6548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8:WVK10 WLO8:WLO10 WBS8:WBS10 VRW8:VRW10 VIA8:VIA10 UYE8:UYE10 UOI8:UOI10 UEM8:UEM10 TUQ8:TUQ10 TKU8:TKU10 TAY8:TAY10 SRC8:SRC10 SHG8:SHG10 RXK8:RXK10 RNO8:RNO10 RDS8:RDS10 QTW8:QTW10 QKA8:QKA10 QAE8:QAE10 PQI8:PQI10 PGM8:PGM10 OWQ8:OWQ10 OMU8:OMU10 OCY8:OCY10 NTC8:NTC10 NJG8:NJG10 MZK8:MZK10 MPO8:MPO10 MFS8:MFS10 LVW8:LVW10 LMA8:LMA10 LCE8:LCE10 KSI8:KSI10 KIM8:KIM10 JYQ8:JYQ10 JOU8:JOU10 JEY8:JEY10 IVC8:IVC10 ILG8:ILG10 IBK8:IBK10 HRO8:HRO10 HHS8:HHS10 GXW8:GXW10 GOA8:GOA10 GEE8:GEE10 FUI8:FUI10 FKM8:FKM10 FAQ8:FAQ10 EQU8:EQU10 EGY8:EGY10 DXC8:DXC10 DNG8:DNG10 DDK8:DDK10 CTO8:CTO10 CJS8:CJS10 BZW8:BZW10 BQA8:BQA10 BGE8:BGE10 AWI8:AWI10 AMM8:AMM10 ACQ8:ACQ10 SU8:SU10 IY8:IY10 C8:C1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8 WLS8 WBW8 VSA8 VIE8 UYI8 UOM8 UEQ8 TUU8 TKY8 TBC8 SRG8 SHK8 RXO8 RNS8 RDW8 QUA8 QKE8 QAI8 PQM8 PGQ8 OWU8 OMY8 ODC8 NTG8 NJK8 MZO8 MPS8 MFW8 LWA8 LME8 LCI8 KSM8 KIQ8 JYU8 JOY8 JFC8 IVG8 ILK8 IBO8 HRS8 HHW8 GYA8 GOE8 GEI8 FUM8 FKQ8 FAU8 EQY8 EHC8 DXG8 DNK8 DDO8 CTS8 CJW8 CAA8 BQE8 BGI8 AWM8 AMQ8 ACU8 SY8 JC8 G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formula1>0</formula1>
      <formula2>0</formula2>
    </dataValidation>
    <dataValidation type="list" allowBlank="1" showInputMessage="1" showErrorMessage="1" sqref="D65483:E65483 WVL3:WVM3 WLP3:WLQ3 WBT3:WBU3 VRX3:VRY3 VIB3:VIC3 UYF3:UYG3 UOJ3:UOK3 UEN3:UEO3 TUR3:TUS3 TKV3:TKW3 TAZ3:TBA3 SRD3:SRE3 SHH3:SHI3 RXL3:RXM3 RNP3:RNQ3 RDT3:RDU3 QTX3:QTY3 QKB3:QKC3 QAF3:QAG3 PQJ3:PQK3 PGN3:PGO3 OWR3:OWS3 OMV3:OMW3 OCZ3:ODA3 NTD3:NTE3 NJH3:NJI3 MZL3:MZM3 MPP3:MPQ3 MFT3:MFU3 LVX3:LVY3 LMB3:LMC3 LCF3:LCG3 KSJ3:KSK3 KIN3:KIO3 JYR3:JYS3 JOV3:JOW3 JEZ3:JFA3 IVD3:IVE3 ILH3:ILI3 IBL3:IBM3 HRP3:HRQ3 HHT3:HHU3 GXX3:GXY3 GOB3:GOC3 GEF3:GEG3 FUJ3:FUK3 FKN3:FKO3 FAR3:FAS3 EQV3:EQW3 EGZ3:EHA3 DXD3:DXE3 DNH3:DNI3 DDL3:DDM3 CTP3:CTQ3 CJT3:CJU3 BZX3:BZY3 BQB3:BQC3 BGF3:BGG3 AWJ3:AWK3 AMN3:AMO3 ACR3:ACS3 SV3:SW3 IZ3:JA3 D3:E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IZ65483:JA65483">
      <formula1>$Q$1:$Q$2</formula1>
    </dataValidation>
  </dataValidations>
  <pageMargins left="0.70866141732283472" right="0.70866141732283472" top="0.74803149606299213" bottom="0.74803149606299213" header="0.31496062992125984" footer="0.31496062992125984"/>
  <pageSetup paperSize="9" scale="31"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2012-09-26T09:50:10Z</cp:lastPrinted>
  <dcterms:created xsi:type="dcterms:W3CDTF">2007-03-06T14:42:56Z</dcterms:created>
  <dcterms:modified xsi:type="dcterms:W3CDTF">2012-09-26T09:51:38Z</dcterms:modified>
</cp:coreProperties>
</file>