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0" windowWidth="24240" windowHeight="11000" tabRatio="433" activeTab="0"/>
  </bookViews>
  <sheets>
    <sheet name="Nota Spese Italia" sheetId="1" r:id="rId1"/>
  </sheets>
  <definedNames>
    <definedName name="_xlnm.Print_Area" localSheetId="0">'Nota Spese Italia'!$A$1:$S$45</definedName>
    <definedName name="_xlnm.Print_Titles" localSheetId="0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<sst xmlns="http://schemas.openxmlformats.org/spreadsheetml/2006/main" count="62" uniqueCount="51">
  <si>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</si>
  <si>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</si>
  <si>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</si>
  <si>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</si>
  <si>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</si>
  <si>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</si>
  <si>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</si>
  <si>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</si>
  <si>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</si>
  <si>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</si>
  <si>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</si>
  <si>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</si>
  <si>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</si>
  <si>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</si>
  <si>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</si>
  <si>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</si>
  <si>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</si>
  <si>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</si>
  <si>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</si>
  <si>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</si>
  <si>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</si>
  <si>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</si>
  <si>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Fatture / Ricevute Fiscali</t>
  </si>
  <si>
    <t>Scontrini Fiscali</t>
  </si>
  <si>
    <t>DESCRIZIONE 
(specificare tipologia di spesa)</t>
  </si>
  <si>
    <t>AUTO AZIENDALI</t>
  </si>
  <si>
    <t>si</t>
  </si>
  <si>
    <t>SPESE ITALIA</t>
  </si>
  <si>
    <t>Check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</si>
  <si>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</si>
  <si>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</si>
  <si>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</si>
  <si>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</si>
  <si>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</si>
  <si>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</si>
  <si>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Firma Dipendente</t>
  </si>
  <si>
    <t>Autorizzazione Responsabile Amministrativo</t>
  </si>
  <si>
    <t>Verifica Amministrativa</t>
  </si>
  <si>
    <t>M. BETTINI</t>
  </si>
  <si>
    <t>MILANO</t>
  </si>
  <si>
    <t>Pranzo</t>
  </si>
  <si>
    <t>Varie</t>
  </si>
  <si>
    <t>Malpensa</t>
  </si>
  <si>
    <t>luglio</t>
  </si>
  <si>
    <t>UAE</t>
  </si>
  <si>
    <t>DTXT</t>
  </si>
  <si>
    <t>Expert Intelligence</t>
  </si>
  <si>
    <t>ISS Brasilia</t>
  </si>
  <si>
    <t>Linate</t>
  </si>
  <si>
    <t>Malpensa/Linate</t>
  </si>
  <si>
    <t>Viaggio Bangkok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</si>
</sst>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mmm\-yyyy"/>
    <numFmt numFmtId="173" formatCode="dd/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169" fontId="2" fillId="37" borderId="20" xfId="0" applyNumberFormat="1" applyFont="1" applyFill="1" applyBorder="1" applyAlignment="1" applyProtection="1">
      <alignment horizontal="center" vertical="center"/>
      <protection/>
    </xf>
    <xf numFmtId="170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38" fontId="2" fillId="0" borderId="23" xfId="0" applyNumberFormat="1" applyFont="1" applyBorder="1" applyAlignment="1" applyProtection="1">
      <alignment horizontal="center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7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2" fillId="38" borderId="31" xfId="0" applyNumberFormat="1" applyFont="1" applyFill="1" applyBorder="1" applyAlignment="1" applyProtection="1">
      <alignment horizontal="center" vertical="center"/>
      <protection/>
    </xf>
    <xf numFmtId="0" fontId="2" fillId="38" borderId="32" xfId="0" applyNumberFormat="1" applyFont="1" applyFill="1" applyBorder="1" applyAlignment="1" applyProtection="1">
      <alignment vertical="center"/>
      <protection/>
    </xf>
    <xf numFmtId="0" fontId="2" fillId="38" borderId="33" xfId="0" applyNumberFormat="1" applyFont="1" applyFill="1" applyBorder="1" applyAlignment="1" applyProtection="1">
      <alignment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168" fontId="2" fillId="36" borderId="36" xfId="0" applyNumberFormat="1" applyFont="1" applyFill="1" applyBorder="1" applyAlignment="1" applyProtection="1">
      <alignment horizontal="right" vertical="center"/>
      <protection/>
    </xf>
    <xf numFmtId="168" fontId="2" fillId="36" borderId="37" xfId="0" applyNumberFormat="1" applyFont="1" applyFill="1" applyBorder="1" applyAlignment="1" applyProtection="1">
      <alignment horizontal="right" vertical="center"/>
      <protection/>
    </xf>
    <xf numFmtId="168" fontId="2" fillId="36" borderId="38" xfId="0" applyNumberFormat="1" applyFont="1" applyFill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/>
      <protection locked="0"/>
    </xf>
    <xf numFmtId="168" fontId="2" fillId="36" borderId="39" xfId="0" applyNumberFormat="1" applyFont="1" applyFill="1" applyBorder="1" applyAlignment="1" applyProtection="1">
      <alignment horizontal="right" vertical="center"/>
      <protection/>
    </xf>
    <xf numFmtId="171" fontId="2" fillId="0" borderId="24" xfId="0" applyNumberFormat="1" applyFont="1" applyBorder="1" applyAlignment="1" applyProtection="1">
      <alignment horizontal="right" vertical="center"/>
      <protection/>
    </xf>
    <xf numFmtId="0" fontId="2" fillId="40" borderId="40" xfId="0" applyFont="1" applyFill="1" applyBorder="1" applyAlignment="1" applyProtection="1">
      <alignment vertical="center"/>
      <protection/>
    </xf>
    <xf numFmtId="169" fontId="2" fillId="40" borderId="0" xfId="0" applyNumberFormat="1" applyFont="1" applyFill="1" applyBorder="1" applyAlignment="1" applyProtection="1">
      <alignment horizontal="center" vertical="center"/>
      <protection/>
    </xf>
    <xf numFmtId="170" fontId="2" fillId="40" borderId="0" xfId="0" applyNumberFormat="1" applyFont="1" applyFill="1" applyBorder="1" applyAlignment="1" applyProtection="1">
      <alignment horizontal="center" vertical="center"/>
      <protection locked="0"/>
    </xf>
    <xf numFmtId="49" fontId="2" fillId="40" borderId="0" xfId="0" applyNumberFormat="1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horizontal="left" vertical="center"/>
      <protection locked="0"/>
    </xf>
    <xf numFmtId="0" fontId="2" fillId="40" borderId="0" xfId="0" applyFont="1" applyFill="1" applyBorder="1" applyAlignment="1" applyProtection="1">
      <alignment vertical="center"/>
      <protection locked="0"/>
    </xf>
    <xf numFmtId="38" fontId="2" fillId="40" borderId="0" xfId="0" applyNumberFormat="1" applyFont="1" applyFill="1" applyBorder="1" applyAlignment="1" applyProtection="1">
      <alignment horizontal="center" vertical="center"/>
      <protection locked="0"/>
    </xf>
    <xf numFmtId="171" fontId="2" fillId="40" borderId="0" xfId="0" applyNumberFormat="1" applyFont="1" applyFill="1" applyBorder="1" applyAlignment="1" applyProtection="1">
      <alignment horizontal="right" vertical="center"/>
      <protection/>
    </xf>
    <xf numFmtId="171" fontId="2" fillId="40" borderId="0" xfId="0" applyNumberFormat="1" applyFont="1" applyFill="1" applyBorder="1" applyAlignment="1" applyProtection="1">
      <alignment horizontal="right" vertical="center"/>
      <protection locked="0"/>
    </xf>
    <xf numFmtId="164" fontId="2" fillId="40" borderId="0" xfId="42" applyFont="1" applyFill="1" applyBorder="1" applyAlignment="1" applyProtection="1">
      <alignment horizontal="right" vertical="center"/>
      <protection/>
    </xf>
    <xf numFmtId="4" fontId="2" fillId="40" borderId="0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4" fontId="2" fillId="40" borderId="0" xfId="0" applyNumberFormat="1" applyFont="1" applyFill="1" applyAlignment="1" applyProtection="1">
      <alignment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/>
    </xf>
    <xf numFmtId="171" fontId="2" fillId="0" borderId="41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1" fontId="2" fillId="0" borderId="43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8" xfId="0" applyNumberFormat="1" applyFont="1" applyBorder="1" applyAlignment="1" applyProtection="1">
      <alignment horizontal="left" vertical="center"/>
      <protection locked="0"/>
    </xf>
    <xf numFmtId="38" fontId="2" fillId="0" borderId="44" xfId="0" applyNumberFormat="1" applyFont="1" applyBorder="1" applyAlignment="1" applyProtection="1">
      <alignment horizontal="center" vertical="center"/>
      <protection locked="0"/>
    </xf>
    <xf numFmtId="38" fontId="2" fillId="0" borderId="25" xfId="0" applyNumberFormat="1" applyFont="1" applyBorder="1" applyAlignment="1" applyProtection="1">
      <alignment horizontal="center" vertical="center"/>
      <protection locked="0"/>
    </xf>
    <xf numFmtId="0" fontId="2" fillId="37" borderId="45" xfId="0" applyNumberFormat="1" applyFont="1" applyFill="1" applyBorder="1" applyAlignment="1" applyProtection="1">
      <alignment horizontal="center" vertical="center"/>
      <protection/>
    </xf>
    <xf numFmtId="0" fontId="2" fillId="37" borderId="46" xfId="0" applyNumberFormat="1" applyFont="1" applyFill="1" applyBorder="1" applyAlignment="1" applyProtection="1">
      <alignment horizontal="center" vertical="center"/>
      <protection/>
    </xf>
    <xf numFmtId="0" fontId="3" fillId="39" borderId="34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/>
      <protection/>
    </xf>
    <xf numFmtId="0" fontId="3" fillId="39" borderId="47" xfId="0" applyFont="1" applyFill="1" applyBorder="1" applyAlignment="1" applyProtection="1">
      <alignment horizontal="center" vertical="center" wrapText="1"/>
      <protection/>
    </xf>
    <xf numFmtId="0" fontId="3" fillId="39" borderId="48" xfId="0" applyFont="1" applyFill="1" applyBorder="1" applyAlignment="1" applyProtection="1">
      <alignment horizontal="center" vertical="center" wrapText="1"/>
      <protection/>
    </xf>
    <xf numFmtId="0" fontId="2" fillId="36" borderId="49" xfId="0" applyFont="1" applyFill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textRotation="180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center" vertical="center" wrapText="1"/>
      <protection/>
    </xf>
    <xf numFmtId="0" fontId="2" fillId="36" borderId="55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4" fontId="2" fillId="0" borderId="57" xfId="0" applyNumberFormat="1" applyFont="1" applyBorder="1" applyAlignment="1" applyProtection="1">
      <alignment horizontal="center" vertical="center" wrapText="1"/>
      <protection/>
    </xf>
    <xf numFmtId="4" fontId="2" fillId="0" borderId="53" xfId="0" applyNumberFormat="1" applyFont="1" applyBorder="1" applyAlignment="1" applyProtection="1">
      <alignment horizontal="center" vertical="center" wrapText="1"/>
      <protection/>
    </xf>
    <xf numFmtId="0" fontId="3" fillId="35" borderId="58" xfId="0" applyNumberFormat="1" applyFont="1" applyFill="1" applyBorder="1" applyAlignment="1" applyProtection="1">
      <alignment horizontal="center" vertical="center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2" fillId="36" borderId="62" xfId="0" applyFont="1" applyFill="1" applyBorder="1" applyAlignment="1" applyProtection="1">
      <alignment horizontal="center" vertical="center" wrapText="1"/>
      <protection/>
    </xf>
    <xf numFmtId="0" fontId="3" fillId="39" borderId="63" xfId="0" applyFont="1" applyFill="1" applyBorder="1" applyAlignment="1" applyProtection="1">
      <alignment horizontal="center" vertical="center"/>
      <protection/>
    </xf>
    <xf numFmtId="0" fontId="3" fillId="39" borderId="64" xfId="0" applyFont="1" applyFill="1" applyBorder="1" applyAlignment="1" applyProtection="1">
      <alignment horizontal="center" vertical="center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SheetLayoutView="50" workbookViewId="0" topLeftCell="A1">
      <pane ySplit="5" topLeftCell="BM6" activePane="bottomLeft" state="frozen"/>
      <selection pane="topLeft" activeCell="A1" sqref="A1"/>
      <selection pane="bottomLeft" activeCell="H6" sqref="H6"/>
    </sheetView>
  </sheetViews>
  <sheetFormatPr defaultColWidth="8.8515625" defaultRowHeight="12.75"/>
  <cols>
    <col min="1" max="1" width="6.7109375" style="1" customWidth="1"/>
    <col min="2" max="2" width="19.421875" style="2" customWidth="1"/>
    <col min="3" max="3" width="20.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421875" style="2" customWidth="1"/>
    <col min="14" max="17" width="19.8515625" style="2" customWidth="1"/>
    <col min="18" max="18" width="19.8515625" style="3" customWidth="1"/>
    <col min="19" max="19" width="8.421875" style="2" customWidth="1"/>
    <col min="20" max="16384" width="8.8515625" style="2" customWidth="1"/>
  </cols>
  <sheetData>
    <row r="1" spans="1:17" s="8" customFormat="1" ht="35.25" customHeight="1">
      <c r="A1" s="4"/>
      <c r="B1" s="90" t="s">
        <v>0</v>
      </c>
      <c r="C1" s="90"/>
      <c r="D1" s="90"/>
      <c r="E1" s="91" t="s">
        <v>38</v>
      </c>
      <c r="F1" s="91"/>
      <c r="G1" s="46" t="s">
        <v>43</v>
      </c>
      <c r="H1" s="45">
        <v>41091</v>
      </c>
      <c r="L1" s="8" t="s">
        <v>28</v>
      </c>
      <c r="M1" s="3">
        <f>+P1-N7</f>
        <v>0</v>
      </c>
      <c r="N1" s="5" t="s">
        <v>1</v>
      </c>
      <c r="O1" s="6"/>
      <c r="P1" s="7">
        <f>SUM(H7:M7)</f>
        <v>697.4938793879388</v>
      </c>
      <c r="Q1" s="3"/>
    </row>
    <row r="2" spans="1:17" s="8" customFormat="1" ht="35.25" customHeight="1">
      <c r="A2" s="4"/>
      <c r="B2" s="92" t="s">
        <v>2</v>
      </c>
      <c r="C2" s="92"/>
      <c r="D2" s="92"/>
      <c r="E2" s="91"/>
      <c r="F2" s="91"/>
      <c r="G2" s="9"/>
      <c r="H2" s="9"/>
      <c r="N2" s="10" t="s">
        <v>3</v>
      </c>
      <c r="O2" s="11"/>
      <c r="P2" s="12"/>
      <c r="Q2" s="3"/>
    </row>
    <row r="3" spans="1:18" s="8" customFormat="1" ht="35.25" customHeight="1">
      <c r="A3" s="4"/>
      <c r="B3" s="92" t="s">
        <v>25</v>
      </c>
      <c r="C3" s="92"/>
      <c r="D3" s="92"/>
      <c r="E3" s="91" t="s">
        <v>26</v>
      </c>
      <c r="F3" s="91"/>
      <c r="N3" s="10" t="s">
        <v>4</v>
      </c>
      <c r="O3" s="11"/>
      <c r="P3" s="12">
        <f>+O7</f>
        <v>591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54"/>
      <c r="D5" s="20"/>
      <c r="E5" s="51">
        <v>4</v>
      </c>
      <c r="F5" s="14"/>
      <c r="G5" s="10" t="s">
        <v>7</v>
      </c>
      <c r="H5" s="21">
        <v>1.74</v>
      </c>
      <c r="N5" s="103" t="s">
        <v>8</v>
      </c>
      <c r="O5" s="103"/>
      <c r="P5" s="22">
        <f>P1-P2-P3-P4</f>
        <v>106.49387938793882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47"/>
      <c r="B7" s="48"/>
      <c r="C7" s="48"/>
      <c r="D7" s="49" t="s">
        <v>27</v>
      </c>
      <c r="E7" s="108" t="s">
        <v>11</v>
      </c>
      <c r="F7" s="109"/>
      <c r="G7" s="25">
        <f aca="true" t="shared" si="0" ref="G7:L7">SUM(G11:G39)</f>
        <v>120</v>
      </c>
      <c r="H7" s="25">
        <f t="shared" si="0"/>
        <v>18.793879387938794</v>
      </c>
      <c r="I7" s="56">
        <f>SUM(I11:I39)</f>
        <v>79.7</v>
      </c>
      <c r="J7" s="60">
        <f>SUM(J11:J39)</f>
        <v>143</v>
      </c>
      <c r="K7" s="57">
        <f t="shared" si="0"/>
        <v>0</v>
      </c>
      <c r="L7" s="57">
        <f t="shared" si="0"/>
        <v>448</v>
      </c>
      <c r="M7" s="57">
        <f>SUM(M11:M39)</f>
        <v>8</v>
      </c>
      <c r="N7" s="57">
        <f>SUM(N11:N39)</f>
        <v>697.4938793879388</v>
      </c>
      <c r="O7" s="58">
        <f>SUM(O11:O39)</f>
        <v>591</v>
      </c>
      <c r="P7" s="13">
        <f>+N7-SUM(I7:M7)</f>
        <v>18.793879387938773</v>
      </c>
    </row>
    <row r="8" spans="1:18" ht="36" customHeight="1" thickBot="1" thickTop="1">
      <c r="A8" s="83"/>
      <c r="B8" s="55"/>
      <c r="C8" s="85" t="s">
        <v>13</v>
      </c>
      <c r="D8" s="87" t="s">
        <v>24</v>
      </c>
      <c r="E8" s="86" t="s">
        <v>14</v>
      </c>
      <c r="F8" s="88" t="s">
        <v>29</v>
      </c>
      <c r="G8" s="89" t="s">
        <v>15</v>
      </c>
      <c r="H8" s="98" t="s">
        <v>16</v>
      </c>
      <c r="I8" s="104" t="s">
        <v>32</v>
      </c>
      <c r="J8" s="104" t="s">
        <v>34</v>
      </c>
      <c r="K8" s="104" t="s">
        <v>33</v>
      </c>
      <c r="L8" s="106" t="s">
        <v>30</v>
      </c>
      <c r="M8" s="107"/>
      <c r="N8" s="96" t="s">
        <v>17</v>
      </c>
      <c r="O8" s="101" t="s">
        <v>18</v>
      </c>
      <c r="P8" s="95" t="s">
        <v>19</v>
      </c>
      <c r="R8" s="2"/>
    </row>
    <row r="9" spans="1:18" ht="36" customHeight="1" thickBot="1" thickTop="1">
      <c r="A9" s="84"/>
      <c r="B9" s="55" t="s">
        <v>12</v>
      </c>
      <c r="C9" s="86"/>
      <c r="D9" s="86"/>
      <c r="E9" s="86"/>
      <c r="F9" s="88"/>
      <c r="G9" s="89"/>
      <c r="H9" s="99"/>
      <c r="I9" s="105" t="s">
        <v>32</v>
      </c>
      <c r="J9" s="105"/>
      <c r="K9" s="105" t="s">
        <v>31</v>
      </c>
      <c r="L9" s="110" t="s">
        <v>22</v>
      </c>
      <c r="M9" s="93" t="s">
        <v>23</v>
      </c>
      <c r="N9" s="97"/>
      <c r="O9" s="102"/>
      <c r="P9" s="95"/>
      <c r="R9" s="2"/>
    </row>
    <row r="10" spans="1:18" ht="37.5" customHeight="1" thickBot="1" thickTop="1">
      <c r="A10" s="84"/>
      <c r="B10" s="50"/>
      <c r="C10" s="86"/>
      <c r="D10" s="86"/>
      <c r="E10" s="86"/>
      <c r="F10" s="88"/>
      <c r="G10" s="26" t="s">
        <v>20</v>
      </c>
      <c r="H10" s="100"/>
      <c r="I10" s="105"/>
      <c r="J10" s="105"/>
      <c r="K10" s="105"/>
      <c r="L10" s="111"/>
      <c r="M10" s="94"/>
      <c r="N10" s="97"/>
      <c r="O10" s="102"/>
      <c r="P10" s="95"/>
      <c r="R10" s="2"/>
    </row>
    <row r="11" spans="1:18" ht="30" customHeight="1" thickTop="1">
      <c r="A11" s="27">
        <v>1</v>
      </c>
      <c r="B11" s="43">
        <v>41103</v>
      </c>
      <c r="C11" s="29" t="s">
        <v>44</v>
      </c>
      <c r="D11" s="30" t="s">
        <v>40</v>
      </c>
      <c r="E11" s="30" t="s">
        <v>39</v>
      </c>
      <c r="F11" s="31"/>
      <c r="G11" s="81"/>
      <c r="H11" s="75">
        <f>IF($E$3="si",($H$5/$H$6*G11),IF($E$3="no",H11*$G$4,0))</f>
        <v>0</v>
      </c>
      <c r="I11" s="76"/>
      <c r="J11" s="34"/>
      <c r="K11" s="34"/>
      <c r="L11" s="34">
        <v>169</v>
      </c>
      <c r="M11" s="77"/>
      <c r="N11" s="35">
        <f aca="true" t="shared" si="1" ref="N11:N26">SUM(H11:M11)</f>
        <v>169</v>
      </c>
      <c r="O11" s="36">
        <v>169</v>
      </c>
      <c r="P11" s="37"/>
      <c r="R11" s="2"/>
    </row>
    <row r="12" spans="1:18" ht="30" customHeight="1">
      <c r="A12" s="27">
        <v>2</v>
      </c>
      <c r="B12" s="43">
        <v>41107</v>
      </c>
      <c r="C12" s="29" t="s">
        <v>45</v>
      </c>
      <c r="D12" s="30" t="s">
        <v>40</v>
      </c>
      <c r="E12" s="30" t="s">
        <v>39</v>
      </c>
      <c r="F12" s="31"/>
      <c r="G12" s="82"/>
      <c r="H12" s="75">
        <f>IF($E$3="si",($H$5/$H$6*G12),IF($E$3="no",H12*$G$4,0))</f>
        <v>0</v>
      </c>
      <c r="I12" s="78"/>
      <c r="J12" s="79"/>
      <c r="K12" s="79"/>
      <c r="L12" s="79">
        <v>130</v>
      </c>
      <c r="M12" s="77"/>
      <c r="N12" s="35">
        <f t="shared" si="1"/>
        <v>130</v>
      </c>
      <c r="O12" s="39">
        <v>130</v>
      </c>
      <c r="P12" s="37"/>
      <c r="R12" s="2"/>
    </row>
    <row r="13" spans="1:18" ht="30" customHeight="1">
      <c r="A13" s="38">
        <v>3</v>
      </c>
      <c r="B13" s="28">
        <v>41108</v>
      </c>
      <c r="C13" s="29" t="s">
        <v>46</v>
      </c>
      <c r="D13" s="30" t="s">
        <v>40</v>
      </c>
      <c r="E13" s="30" t="s">
        <v>39</v>
      </c>
      <c r="F13" s="31"/>
      <c r="G13" s="82"/>
      <c r="H13" s="75">
        <f>IF($E$3="si",($H$5/$H$6*G13),IF($E$3="no",H13*$G$4,0))</f>
        <v>0</v>
      </c>
      <c r="I13" s="78"/>
      <c r="J13" s="79"/>
      <c r="K13" s="79"/>
      <c r="L13" s="79">
        <v>149</v>
      </c>
      <c r="M13" s="77"/>
      <c r="N13" s="35">
        <f t="shared" si="1"/>
        <v>149</v>
      </c>
      <c r="O13" s="39">
        <v>149</v>
      </c>
      <c r="P13" s="37"/>
      <c r="R13" s="2"/>
    </row>
    <row r="14" spans="1:18" ht="30" customHeight="1">
      <c r="A14" s="38">
        <v>4</v>
      </c>
      <c r="B14" s="28">
        <v>41113</v>
      </c>
      <c r="C14" s="29" t="s">
        <v>47</v>
      </c>
      <c r="D14" s="30" t="s">
        <v>41</v>
      </c>
      <c r="E14" s="30" t="s">
        <v>39</v>
      </c>
      <c r="F14" s="31" t="s">
        <v>48</v>
      </c>
      <c r="G14" s="82">
        <v>25</v>
      </c>
      <c r="H14" s="75">
        <f>IF($E$3="si",($H$5/$H$6*G14),IF($E$3="no",H14*$G$4,0))</f>
        <v>3.9153915391539154</v>
      </c>
      <c r="I14" s="78"/>
      <c r="J14" s="79"/>
      <c r="K14" s="79"/>
      <c r="L14" s="79"/>
      <c r="M14" s="77">
        <v>8</v>
      </c>
      <c r="N14" s="35">
        <f>SUM(H14:M14)</f>
        <v>11.915391539153916</v>
      </c>
      <c r="O14" s="39"/>
      <c r="P14" s="37"/>
      <c r="R14" s="2"/>
    </row>
    <row r="15" spans="1:18" ht="30" customHeight="1">
      <c r="A15" s="38">
        <v>4</v>
      </c>
      <c r="B15" s="28">
        <v>41117</v>
      </c>
      <c r="C15" s="29" t="s">
        <v>47</v>
      </c>
      <c r="D15" s="30" t="s">
        <v>41</v>
      </c>
      <c r="E15" s="30" t="s">
        <v>39</v>
      </c>
      <c r="F15" s="31" t="s">
        <v>49</v>
      </c>
      <c r="G15" s="82">
        <v>25</v>
      </c>
      <c r="H15" s="75">
        <f aca="true" t="shared" si="2" ref="H15:H30">IF($E$3="si",($H$5/$H$6*G15),IF($E$3="no",H15*$G$4,0))</f>
        <v>3.9153915391539154</v>
      </c>
      <c r="I15" s="78">
        <v>75</v>
      </c>
      <c r="J15" s="79">
        <v>143</v>
      </c>
      <c r="K15" s="79"/>
      <c r="L15" s="79"/>
      <c r="M15" s="77"/>
      <c r="N15" s="35">
        <f t="shared" si="1"/>
        <v>221.91539153915392</v>
      </c>
      <c r="O15" s="39">
        <v>143</v>
      </c>
      <c r="P15" s="37"/>
      <c r="R15" s="2"/>
    </row>
    <row r="16" spans="1:18" ht="30" customHeight="1">
      <c r="A16" s="38">
        <v>5</v>
      </c>
      <c r="B16" s="28">
        <v>41119</v>
      </c>
      <c r="C16" s="29" t="s">
        <v>50</v>
      </c>
      <c r="D16" s="30" t="s">
        <v>41</v>
      </c>
      <c r="E16" s="30" t="s">
        <v>39</v>
      </c>
      <c r="F16" s="31" t="s">
        <v>42</v>
      </c>
      <c r="G16" s="82">
        <v>70</v>
      </c>
      <c r="H16" s="75">
        <f>IF($E$3="si",($H$5/$H$6*G16),IF($E$3="no",H16*$G$4,0))</f>
        <v>10.963096309630963</v>
      </c>
      <c r="I16" s="78">
        <v>4.7</v>
      </c>
      <c r="J16" s="79"/>
      <c r="K16" s="79"/>
      <c r="L16" s="79"/>
      <c r="M16" s="77"/>
      <c r="N16" s="35">
        <f t="shared" si="1"/>
        <v>15.663096309630962</v>
      </c>
      <c r="O16" s="39"/>
      <c r="P16" s="37"/>
      <c r="R16" s="2"/>
    </row>
    <row r="17" spans="1:18" ht="30" customHeight="1">
      <c r="A17" s="38">
        <v>6</v>
      </c>
      <c r="B17" s="28"/>
      <c r="C17" s="29"/>
      <c r="D17" s="30"/>
      <c r="E17" s="30"/>
      <c r="F17" s="31"/>
      <c r="G17" s="82"/>
      <c r="H17" s="75">
        <f t="shared" si="2"/>
        <v>0</v>
      </c>
      <c r="I17" s="78"/>
      <c r="J17" s="79"/>
      <c r="K17" s="79"/>
      <c r="L17" s="79"/>
      <c r="M17" s="77"/>
      <c r="N17" s="35">
        <f t="shared" si="1"/>
        <v>0</v>
      </c>
      <c r="O17" s="39"/>
      <c r="P17" s="37"/>
      <c r="R17" s="2"/>
    </row>
    <row r="18" spans="1:18" ht="30" customHeight="1">
      <c r="A18" s="38">
        <v>6</v>
      </c>
      <c r="B18" s="28"/>
      <c r="C18" s="29"/>
      <c r="D18" s="30"/>
      <c r="E18" s="30"/>
      <c r="F18" s="31"/>
      <c r="G18" s="82"/>
      <c r="H18" s="75">
        <f t="shared" si="2"/>
        <v>0</v>
      </c>
      <c r="I18" s="78"/>
      <c r="J18" s="79"/>
      <c r="K18" s="79"/>
      <c r="L18" s="79"/>
      <c r="M18" s="77"/>
      <c r="N18" s="35">
        <f t="shared" si="1"/>
        <v>0</v>
      </c>
      <c r="O18" s="39"/>
      <c r="P18" s="37"/>
      <c r="R18" s="2"/>
    </row>
    <row r="19" spans="1:18" ht="30" customHeight="1">
      <c r="A19" s="38">
        <v>7</v>
      </c>
      <c r="B19" s="28"/>
      <c r="C19" s="29"/>
      <c r="D19" s="30"/>
      <c r="E19" s="30"/>
      <c r="F19" s="31"/>
      <c r="G19" s="82"/>
      <c r="H19" s="75">
        <f t="shared" si="2"/>
        <v>0</v>
      </c>
      <c r="I19" s="78"/>
      <c r="J19" s="79"/>
      <c r="L19" s="79"/>
      <c r="M19" s="79"/>
      <c r="N19" s="35">
        <f>SUM(H19:M19)</f>
        <v>0</v>
      </c>
      <c r="O19" s="39"/>
      <c r="P19" s="37"/>
      <c r="R19" s="2"/>
    </row>
    <row r="20" spans="1:18" ht="30" customHeight="1">
      <c r="A20" s="38">
        <v>8</v>
      </c>
      <c r="B20" s="28"/>
      <c r="C20" s="29"/>
      <c r="D20" s="30"/>
      <c r="E20" s="30"/>
      <c r="F20" s="31"/>
      <c r="G20" s="82"/>
      <c r="H20" s="75">
        <f t="shared" si="2"/>
        <v>0</v>
      </c>
      <c r="I20" s="78"/>
      <c r="J20" s="79"/>
      <c r="K20" s="79"/>
      <c r="L20" s="79"/>
      <c r="M20" s="77"/>
      <c r="N20" s="35">
        <f>SUM(H20:M20)</f>
        <v>0</v>
      </c>
      <c r="O20" s="39"/>
      <c r="P20" s="37"/>
      <c r="R20" s="2"/>
    </row>
    <row r="21" spans="1:18" ht="30" customHeight="1">
      <c r="A21" s="38">
        <v>9</v>
      </c>
      <c r="B21" s="28"/>
      <c r="C21" s="40"/>
      <c r="D21" s="30"/>
      <c r="E21" s="30"/>
      <c r="F21" s="31"/>
      <c r="G21" s="82"/>
      <c r="H21" s="75">
        <f t="shared" si="2"/>
        <v>0</v>
      </c>
      <c r="I21" s="78"/>
      <c r="J21" s="80"/>
      <c r="K21" s="79"/>
      <c r="L21" s="79"/>
      <c r="M21" s="77"/>
      <c r="N21" s="35">
        <f>SUM(H21:M21)</f>
        <v>0</v>
      </c>
      <c r="O21" s="39"/>
      <c r="P21" s="37"/>
      <c r="R21" s="2"/>
    </row>
    <row r="22" spans="1:18" ht="30" customHeight="1">
      <c r="A22" s="38">
        <v>10</v>
      </c>
      <c r="B22" s="28"/>
      <c r="C22" s="40"/>
      <c r="D22" s="30"/>
      <c r="E22" s="30"/>
      <c r="F22" s="31"/>
      <c r="G22" s="82"/>
      <c r="H22" s="75">
        <f t="shared" si="2"/>
        <v>0</v>
      </c>
      <c r="I22" s="78"/>
      <c r="J22" s="79"/>
      <c r="K22" s="79"/>
      <c r="L22" s="79"/>
      <c r="M22" s="77"/>
      <c r="N22" s="35">
        <f>SUM(H22:M22)</f>
        <v>0</v>
      </c>
      <c r="O22" s="39"/>
      <c r="P22" s="37"/>
      <c r="R22" s="2"/>
    </row>
    <row r="23" spans="1:18" ht="30" customHeight="1">
      <c r="A23" s="38">
        <v>10</v>
      </c>
      <c r="B23" s="28"/>
      <c r="C23" s="40"/>
      <c r="D23" s="30"/>
      <c r="E23" s="30"/>
      <c r="F23" s="31"/>
      <c r="G23" s="82"/>
      <c r="H23" s="75">
        <f t="shared" si="2"/>
        <v>0</v>
      </c>
      <c r="I23" s="78"/>
      <c r="J23" s="79"/>
      <c r="K23" s="79"/>
      <c r="L23" s="79"/>
      <c r="M23" s="77"/>
      <c r="N23" s="35">
        <f>SUM(H23:M23)</f>
        <v>0</v>
      </c>
      <c r="O23" s="39"/>
      <c r="P23" s="37"/>
      <c r="R23" s="2"/>
    </row>
    <row r="24" spans="1:18" ht="30" customHeight="1">
      <c r="A24" s="38">
        <v>11</v>
      </c>
      <c r="B24" s="28"/>
      <c r="C24" s="40"/>
      <c r="D24" s="30"/>
      <c r="E24" s="30"/>
      <c r="F24" s="41"/>
      <c r="G24" s="32"/>
      <c r="H24" s="75">
        <f t="shared" si="2"/>
        <v>0</v>
      </c>
      <c r="I24" s="78"/>
      <c r="J24" s="79"/>
      <c r="K24" s="79"/>
      <c r="L24" s="79"/>
      <c r="M24" s="77"/>
      <c r="N24" s="35">
        <f t="shared" si="1"/>
        <v>0</v>
      </c>
      <c r="O24" s="39"/>
      <c r="P24" s="37"/>
      <c r="R24" s="2"/>
    </row>
    <row r="25" spans="1:18" ht="30" customHeight="1">
      <c r="A25" s="38">
        <v>12</v>
      </c>
      <c r="B25" s="28"/>
      <c r="C25" s="40"/>
      <c r="D25" s="44"/>
      <c r="E25" s="41"/>
      <c r="F25" s="42"/>
      <c r="G25" s="32"/>
      <c r="H25" s="75">
        <f t="shared" si="2"/>
        <v>0</v>
      </c>
      <c r="I25" s="78"/>
      <c r="J25" s="79"/>
      <c r="K25" s="79"/>
      <c r="L25" s="79"/>
      <c r="M25" s="77"/>
      <c r="N25" s="35">
        <f t="shared" si="1"/>
        <v>0</v>
      </c>
      <c r="O25" s="39"/>
      <c r="P25" s="37">
        <f aca="true" t="shared" si="3" ref="P25:P30">IF(F25="Milano","X","")</f>
      </c>
      <c r="R25" s="2"/>
    </row>
    <row r="26" spans="1:18" ht="30" customHeight="1">
      <c r="A26" s="38">
        <v>13</v>
      </c>
      <c r="B26" s="28"/>
      <c r="C26" s="40"/>
      <c r="D26" s="44"/>
      <c r="E26" s="41"/>
      <c r="F26" s="42"/>
      <c r="G26" s="32"/>
      <c r="H26" s="75">
        <f t="shared" si="2"/>
        <v>0</v>
      </c>
      <c r="I26" s="78"/>
      <c r="J26" s="79"/>
      <c r="K26" s="79"/>
      <c r="L26" s="79"/>
      <c r="M26" s="77"/>
      <c r="N26" s="35">
        <f t="shared" si="1"/>
        <v>0</v>
      </c>
      <c r="O26" s="39"/>
      <c r="P26" s="37">
        <f t="shared" si="3"/>
      </c>
      <c r="R26" s="2"/>
    </row>
    <row r="27" spans="1:18" ht="30" customHeight="1">
      <c r="A27" s="38">
        <v>14</v>
      </c>
      <c r="B27" s="28"/>
      <c r="C27" s="40"/>
      <c r="D27" s="44"/>
      <c r="E27" s="41"/>
      <c r="F27" s="42"/>
      <c r="G27" s="32"/>
      <c r="H27" s="75">
        <f t="shared" si="2"/>
        <v>0</v>
      </c>
      <c r="I27" s="78"/>
      <c r="J27" s="79"/>
      <c r="K27" s="79"/>
      <c r="L27" s="79"/>
      <c r="M27" s="77"/>
      <c r="N27" s="35">
        <f>SUM(H27:M27)</f>
        <v>0</v>
      </c>
      <c r="O27" s="39"/>
      <c r="P27" s="37">
        <f t="shared" si="3"/>
      </c>
      <c r="R27" s="2"/>
    </row>
    <row r="28" spans="1:18" ht="30" customHeight="1">
      <c r="A28" s="38">
        <v>15</v>
      </c>
      <c r="B28" s="28"/>
      <c r="C28" s="40"/>
      <c r="D28" s="44"/>
      <c r="E28" s="41"/>
      <c r="F28" s="42"/>
      <c r="G28" s="32"/>
      <c r="H28" s="75">
        <f t="shared" si="2"/>
        <v>0</v>
      </c>
      <c r="I28" s="78"/>
      <c r="J28" s="79"/>
      <c r="K28" s="79"/>
      <c r="L28" s="79"/>
      <c r="M28" s="77"/>
      <c r="N28" s="35">
        <f>SUM(H28:M28)</f>
        <v>0</v>
      </c>
      <c r="O28" s="39"/>
      <c r="P28" s="37">
        <f t="shared" si="3"/>
      </c>
      <c r="R28" s="2"/>
    </row>
    <row r="29" spans="1:18" ht="30" customHeight="1">
      <c r="A29" s="38">
        <v>16</v>
      </c>
      <c r="B29" s="28"/>
      <c r="C29" s="40"/>
      <c r="D29" s="44"/>
      <c r="E29" s="41"/>
      <c r="F29" s="42"/>
      <c r="G29" s="32"/>
      <c r="H29" s="75">
        <f t="shared" si="2"/>
        <v>0</v>
      </c>
      <c r="I29" s="78"/>
      <c r="J29" s="79"/>
      <c r="K29" s="79"/>
      <c r="L29" s="79"/>
      <c r="M29" s="77"/>
      <c r="N29" s="35">
        <f>SUM(H29:M29)</f>
        <v>0</v>
      </c>
      <c r="O29" s="39"/>
      <c r="P29" s="37">
        <f t="shared" si="3"/>
      </c>
      <c r="R29" s="2"/>
    </row>
    <row r="30" spans="1:18" ht="30" customHeight="1">
      <c r="A30" s="38"/>
      <c r="B30" s="28"/>
      <c r="C30" s="40"/>
      <c r="D30" s="44"/>
      <c r="E30" s="41"/>
      <c r="F30" s="42"/>
      <c r="G30" s="32"/>
      <c r="H30" s="75">
        <f t="shared" si="2"/>
        <v>0</v>
      </c>
      <c r="I30" s="78"/>
      <c r="J30" s="79"/>
      <c r="K30" s="79"/>
      <c r="L30" s="79"/>
      <c r="M30" s="77"/>
      <c r="N30" s="35">
        <f>SUM(H30:M30)</f>
        <v>0</v>
      </c>
      <c r="O30" s="39"/>
      <c r="P30" s="37">
        <f t="shared" si="3"/>
      </c>
      <c r="R30" s="2"/>
    </row>
    <row r="31" spans="1:18" ht="30" customHeight="1">
      <c r="A31" s="38"/>
      <c r="B31" s="28"/>
      <c r="C31" s="29"/>
      <c r="D31" s="40"/>
      <c r="E31" s="59"/>
      <c r="F31" s="59"/>
      <c r="G31" s="73"/>
      <c r="H31" s="75">
        <f aca="true" t="shared" si="4" ref="H31:H39">IF($D$3="si",($G$5/$G$6*G31),IF($D$3="no",G31*$G$4,0))</f>
        <v>0</v>
      </c>
      <c r="I31" s="61"/>
      <c r="J31" s="61"/>
      <c r="K31" s="33"/>
      <c r="L31" s="34"/>
      <c r="M31" s="34"/>
      <c r="N31" s="35">
        <f aca="true" t="shared" si="5" ref="N31:N39">SUM(H31:M31)</f>
        <v>0</v>
      </c>
      <c r="O31" s="39"/>
      <c r="P31" s="37"/>
      <c r="R31" s="2"/>
    </row>
    <row r="32" spans="1:18" ht="30" customHeight="1">
      <c r="A32" s="38"/>
      <c r="B32" s="28"/>
      <c r="C32" s="29"/>
      <c r="D32" s="40"/>
      <c r="E32" s="59"/>
      <c r="F32" s="59"/>
      <c r="G32" s="73"/>
      <c r="H32" s="75">
        <f t="shared" si="4"/>
        <v>0</v>
      </c>
      <c r="I32" s="61"/>
      <c r="J32" s="61"/>
      <c r="K32" s="33"/>
      <c r="L32" s="34"/>
      <c r="M32" s="34"/>
      <c r="N32" s="35">
        <f t="shared" si="5"/>
        <v>0</v>
      </c>
      <c r="O32" s="39"/>
      <c r="P32" s="37"/>
      <c r="R32" s="2"/>
    </row>
    <row r="33" spans="1:18" ht="30" customHeight="1">
      <c r="A33" s="38"/>
      <c r="B33" s="28"/>
      <c r="C33" s="29"/>
      <c r="D33" s="40"/>
      <c r="E33" s="59"/>
      <c r="F33" s="59"/>
      <c r="G33" s="73"/>
      <c r="H33" s="75">
        <f t="shared" si="4"/>
        <v>0</v>
      </c>
      <c r="I33" s="61"/>
      <c r="J33" s="61"/>
      <c r="K33" s="33"/>
      <c r="L33" s="34"/>
      <c r="M33" s="34"/>
      <c r="N33" s="35">
        <f t="shared" si="5"/>
        <v>0</v>
      </c>
      <c r="O33" s="39"/>
      <c r="P33" s="37"/>
      <c r="R33" s="2"/>
    </row>
    <row r="34" spans="1:18" ht="30" customHeight="1">
      <c r="A34" s="38"/>
      <c r="B34" s="28"/>
      <c r="C34" s="29"/>
      <c r="D34" s="40"/>
      <c r="E34" s="59"/>
      <c r="F34" s="59"/>
      <c r="G34" s="73"/>
      <c r="H34" s="75">
        <f t="shared" si="4"/>
        <v>0</v>
      </c>
      <c r="I34" s="61"/>
      <c r="J34" s="61"/>
      <c r="K34" s="33"/>
      <c r="L34" s="34"/>
      <c r="M34" s="34"/>
      <c r="N34" s="35">
        <f t="shared" si="5"/>
        <v>0</v>
      </c>
      <c r="O34" s="39"/>
      <c r="P34" s="37"/>
      <c r="R34" s="2"/>
    </row>
    <row r="35" spans="1:18" ht="30" customHeight="1">
      <c r="A35" s="38"/>
      <c r="B35" s="28"/>
      <c r="C35" s="29"/>
      <c r="D35" s="40"/>
      <c r="E35" s="59"/>
      <c r="F35" s="59"/>
      <c r="G35" s="73"/>
      <c r="H35" s="75">
        <f t="shared" si="4"/>
        <v>0</v>
      </c>
      <c r="I35" s="61"/>
      <c r="J35" s="61"/>
      <c r="K35" s="33"/>
      <c r="L35" s="34"/>
      <c r="M35" s="34"/>
      <c r="N35" s="35">
        <f t="shared" si="5"/>
        <v>0</v>
      </c>
      <c r="O35" s="39"/>
      <c r="P35" s="37"/>
      <c r="R35" s="2"/>
    </row>
    <row r="36" spans="1:18" ht="30" customHeight="1">
      <c r="A36" s="38"/>
      <c r="B36" s="28"/>
      <c r="C36" s="29"/>
      <c r="D36" s="40"/>
      <c r="E36" s="59"/>
      <c r="F36" s="59"/>
      <c r="G36" s="73"/>
      <c r="H36" s="75">
        <f t="shared" si="4"/>
        <v>0</v>
      </c>
      <c r="I36" s="61"/>
      <c r="J36" s="61"/>
      <c r="K36" s="33"/>
      <c r="L36" s="34"/>
      <c r="M36" s="34"/>
      <c r="N36" s="35">
        <f t="shared" si="5"/>
        <v>0</v>
      </c>
      <c r="O36" s="39"/>
      <c r="P36" s="37"/>
      <c r="R36" s="2"/>
    </row>
    <row r="37" spans="1:18" ht="30" customHeight="1">
      <c r="A37" s="38"/>
      <c r="B37" s="28"/>
      <c r="C37" s="29"/>
      <c r="D37" s="40"/>
      <c r="E37" s="59"/>
      <c r="F37" s="59"/>
      <c r="G37" s="73"/>
      <c r="H37" s="75">
        <f t="shared" si="4"/>
        <v>0</v>
      </c>
      <c r="I37" s="61"/>
      <c r="J37" s="61"/>
      <c r="K37" s="33"/>
      <c r="L37" s="34"/>
      <c r="M37" s="34"/>
      <c r="N37" s="35">
        <f t="shared" si="5"/>
        <v>0</v>
      </c>
      <c r="O37" s="39"/>
      <c r="P37" s="37"/>
      <c r="R37" s="2"/>
    </row>
    <row r="38" spans="1:18" ht="30" customHeight="1">
      <c r="A38" s="38"/>
      <c r="B38" s="28"/>
      <c r="C38" s="29"/>
      <c r="D38" s="40"/>
      <c r="E38" s="59"/>
      <c r="F38" s="59"/>
      <c r="G38" s="73"/>
      <c r="H38" s="75">
        <f t="shared" si="4"/>
        <v>0</v>
      </c>
      <c r="I38" s="61"/>
      <c r="J38" s="61"/>
      <c r="K38" s="33"/>
      <c r="L38" s="34"/>
      <c r="M38" s="34"/>
      <c r="N38" s="35">
        <f t="shared" si="5"/>
        <v>0</v>
      </c>
      <c r="O38" s="39"/>
      <c r="P38" s="37"/>
      <c r="R38" s="2"/>
    </row>
    <row r="39" spans="1:18" ht="30" customHeight="1">
      <c r="A39" s="38"/>
      <c r="B39" s="28"/>
      <c r="C39" s="29"/>
      <c r="D39" s="40"/>
      <c r="E39" s="59"/>
      <c r="F39" s="59"/>
      <c r="G39" s="73"/>
      <c r="H39" s="75">
        <f t="shared" si="4"/>
        <v>0</v>
      </c>
      <c r="I39" s="61"/>
      <c r="J39" s="61"/>
      <c r="K39" s="33"/>
      <c r="L39" s="34"/>
      <c r="M39" s="34"/>
      <c r="N39" s="35">
        <f t="shared" si="5"/>
        <v>0</v>
      </c>
      <c r="O39" s="39"/>
      <c r="P39" s="37"/>
      <c r="R39" s="2"/>
    </row>
    <row r="41" spans="1:17" ht="16.5">
      <c r="A41" s="52"/>
      <c r="B41" s="53"/>
      <c r="C41" s="53"/>
      <c r="D41" s="53"/>
      <c r="E41" s="53"/>
      <c r="F41" s="53"/>
      <c r="G41" s="53"/>
      <c r="H41" s="53"/>
      <c r="I41" s="53"/>
      <c r="J41" s="74"/>
      <c r="K41" s="74"/>
      <c r="L41" s="53"/>
      <c r="M41" s="53"/>
      <c r="N41" s="53"/>
      <c r="O41" s="53"/>
      <c r="P41" s="74"/>
      <c r="Q41" s="3"/>
    </row>
    <row r="42" spans="1:17" ht="16.5">
      <c r="A42" s="63"/>
      <c r="B42" s="64"/>
      <c r="C42" s="65"/>
      <c r="D42" s="66"/>
      <c r="E42" s="66"/>
      <c r="F42" s="67"/>
      <c r="G42" s="68"/>
      <c r="H42" s="69"/>
      <c r="I42" s="70"/>
      <c r="J42" s="74"/>
      <c r="K42" s="74"/>
      <c r="L42" s="70"/>
      <c r="M42" s="70"/>
      <c r="N42" s="71"/>
      <c r="O42" s="72"/>
      <c r="P42" s="74"/>
      <c r="Q42" s="3"/>
    </row>
    <row r="43" spans="1:17" ht="16.5">
      <c r="A43" s="52"/>
      <c r="B43" s="62" t="s">
        <v>35</v>
      </c>
      <c r="C43" s="62"/>
      <c r="D43" s="62"/>
      <c r="E43" s="53"/>
      <c r="F43" s="53"/>
      <c r="G43" s="62" t="s">
        <v>37</v>
      </c>
      <c r="H43" s="62"/>
      <c r="I43" s="62"/>
      <c r="J43" s="74"/>
      <c r="K43" s="74"/>
      <c r="L43" s="62" t="s">
        <v>36</v>
      </c>
      <c r="M43" s="62"/>
      <c r="N43" s="62"/>
      <c r="O43" s="53"/>
      <c r="P43" s="74"/>
      <c r="Q43" s="3"/>
    </row>
    <row r="44" spans="1:17" ht="16.5">
      <c r="A44" s="52"/>
      <c r="B44" s="53"/>
      <c r="C44" s="53"/>
      <c r="D44" s="53"/>
      <c r="E44" s="53"/>
      <c r="F44" s="53"/>
      <c r="G44" s="53"/>
      <c r="H44" s="53"/>
      <c r="I44" s="53"/>
      <c r="J44" s="74"/>
      <c r="K44" s="74"/>
      <c r="L44" s="53"/>
      <c r="M44" s="53"/>
      <c r="N44" s="53"/>
      <c r="O44" s="53"/>
      <c r="P44" s="74"/>
      <c r="Q44" s="3"/>
    </row>
    <row r="45" spans="1:17" ht="16.5">
      <c r="A45" s="52"/>
      <c r="B45" s="53"/>
      <c r="C45" s="53"/>
      <c r="D45" s="53"/>
      <c r="E45" s="53"/>
      <c r="F45" s="53"/>
      <c r="G45" s="53"/>
      <c r="H45" s="53"/>
      <c r="I45" s="53"/>
      <c r="J45" s="74"/>
      <c r="K45" s="74"/>
      <c r="L45" s="53"/>
      <c r="M45" s="53"/>
      <c r="N45" s="53"/>
      <c r="O45" s="53"/>
      <c r="P45" s="74"/>
      <c r="Q45" s="3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42 N11:N39">
      <formula1>0</formula1>
    </dataValidation>
    <dataValidation type="decimal" operator="greaterThanOrEqual" allowBlank="1" showErrorMessage="1" errorTitle="Valore" error="Inserire un numero maggiore o uguale a 0 (zero)!" sqref="H42:M42 L19:M19 I18:I24 I25:M39 J20:M24 J19 J11:M12 J13:L18 H11:I11 H12:H39">
      <formula1>0</formula1>
    </dataValidation>
    <dataValidation type="textLength" operator="greaterThan" allowBlank="1" showErrorMessage="1" sqref="D42:E42 F31:F39 E24 D25:E30">
      <formula1>1</formula1>
    </dataValidation>
    <dataValidation type="textLength" operator="greaterThan" sqref="F42 G31:G39 F24:F30">
      <formula1>1</formula1>
    </dataValidation>
    <dataValidation type="date" operator="greaterThanOrEqual" showErrorMessage="1" errorTitle="Data" error="Inserire una data superiore al 1/11/2000" sqref="B42 B11:B12">
      <formula1>36831</formula1>
    </dataValidation>
    <dataValidation type="textLength" operator="greaterThan" allowBlank="1" sqref="C42 D31:D36 C25:C30">
      <formula1>1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'Nota Spese Italia'!$Q$1:$Q$2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6"/>
  <headerFooter alignWithMargins="0">
    <oddHeader>&amp;L&amp;"Gulim,Normale"&amp;36Hacking Team srl&amp;R&amp;"Gulim,Normale"&amp;28&amp;U   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Utente di Microsoft Office</cp:lastModifiedBy>
  <cp:lastPrinted>2012-09-04T13:28:14Z</cp:lastPrinted>
  <dcterms:created xsi:type="dcterms:W3CDTF">2007-03-06T14:42:56Z</dcterms:created>
  <dcterms:modified xsi:type="dcterms:W3CDTF">2012-09-04T13:29:22Z</dcterms:modified>
  <cp:category/>
  <cp:version/>
  <cp:contentType/>
  <cp:contentStatus/>
  <cp:revision>1</cp:revision>
</cp:coreProperties>
</file>