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Estero" sheetId="3" r:id="rId1"/>
    <sheet name="Nota Spese Italia" sheetId="1" r:id="rId2"/>
    <sheet name="Foglio1" sheetId="4" r:id="rId3"/>
  </sheets>
  <definedNames>
    <definedName name="_xlnm.Print_Area" localSheetId="0">'Nota Spese Estero'!$A$1:$R$60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H17" i="1"/>
  <c r="H18"/>
  <c r="A3" i="4"/>
  <c r="N17" i="1" l="1"/>
  <c r="H16" l="1"/>
  <c r="H15"/>
  <c r="H22"/>
  <c r="H23"/>
  <c r="H14"/>
  <c r="H12" i="3"/>
  <c r="H11" i="1"/>
  <c r="N11" s="1"/>
  <c r="H11" i="3"/>
  <c r="H123" i="1"/>
  <c r="N123" s="1"/>
  <c r="P129"/>
  <c r="H129"/>
  <c r="N129" s="1"/>
  <c r="P3" i="3"/>
  <c r="O7"/>
  <c r="M7"/>
  <c r="L7"/>
  <c r="K7"/>
  <c r="J7"/>
  <c r="I7"/>
  <c r="G7"/>
  <c r="H37"/>
  <c r="H40"/>
  <c r="H51"/>
  <c r="P55"/>
  <c r="H55"/>
  <c r="N55" s="1"/>
  <c r="P54"/>
  <c r="N54"/>
  <c r="H54"/>
  <c r="P53"/>
  <c r="H53"/>
  <c r="N53" s="1"/>
  <c r="P52"/>
  <c r="N52"/>
  <c r="H52"/>
  <c r="P51"/>
  <c r="N51"/>
  <c r="P50"/>
  <c r="N50"/>
  <c r="H50"/>
  <c r="P49"/>
  <c r="H49"/>
  <c r="N49" s="1"/>
  <c r="P48"/>
  <c r="N48"/>
  <c r="H48"/>
  <c r="P47"/>
  <c r="H47"/>
  <c r="N47" s="1"/>
  <c r="P46"/>
  <c r="N46"/>
  <c r="H46"/>
  <c r="P45"/>
  <c r="H45"/>
  <c r="N45" s="1"/>
  <c r="P44"/>
  <c r="N44"/>
  <c r="H44"/>
  <c r="P43"/>
  <c r="H43"/>
  <c r="N43" s="1"/>
  <c r="P42"/>
  <c r="N42"/>
  <c r="H42"/>
  <c r="P41"/>
  <c r="H41"/>
  <c r="N41" s="1"/>
  <c r="H128" i="1"/>
  <c r="N128" s="1"/>
  <c r="H127"/>
  <c r="N127" s="1"/>
  <c r="H126"/>
  <c r="N126" s="1"/>
  <c r="H125"/>
  <c r="N125" s="1"/>
  <c r="H124"/>
  <c r="N124" s="1"/>
  <c r="H122"/>
  <c r="N122" s="1"/>
  <c r="H121"/>
  <c r="N121" s="1"/>
  <c r="H120"/>
  <c r="N120" s="1"/>
  <c r="H119"/>
  <c r="N119" s="1"/>
  <c r="H118"/>
  <c r="N118" s="1"/>
  <c r="H117"/>
  <c r="N117" s="1"/>
  <c r="H116"/>
  <c r="N116" s="1"/>
  <c r="H115"/>
  <c r="N115" s="1"/>
  <c r="H114"/>
  <c r="N114" s="1"/>
  <c r="H113"/>
  <c r="N113" s="1"/>
  <c r="H112"/>
  <c r="N112" s="1"/>
  <c r="H111"/>
  <c r="N111" s="1"/>
  <c r="H110"/>
  <c r="N110" s="1"/>
  <c r="H109"/>
  <c r="N109" s="1"/>
  <c r="H108"/>
  <c r="H107"/>
  <c r="N107" s="1"/>
  <c r="H106"/>
  <c r="N106" s="1"/>
  <c r="H105"/>
  <c r="N105" s="1"/>
  <c r="H104"/>
  <c r="N104" s="1"/>
  <c r="H103"/>
  <c r="N103" s="1"/>
  <c r="H102"/>
  <c r="N102" s="1"/>
  <c r="H101"/>
  <c r="H100"/>
  <c r="N100" s="1"/>
  <c r="H99"/>
  <c r="N99" s="1"/>
  <c r="H98"/>
  <c r="N98" s="1"/>
  <c r="H97"/>
  <c r="N97" s="1"/>
  <c r="H96"/>
  <c r="N96" s="1"/>
  <c r="H95"/>
  <c r="N95" s="1"/>
  <c r="H94"/>
  <c r="N94" s="1"/>
  <c r="H93"/>
  <c r="N93" s="1"/>
  <c r="H92"/>
  <c r="N92" s="1"/>
  <c r="H91"/>
  <c r="N91" s="1"/>
  <c r="H90"/>
  <c r="N90" s="1"/>
  <c r="H89"/>
  <c r="N89" s="1"/>
  <c r="H88"/>
  <c r="N88" s="1"/>
  <c r="H87"/>
  <c r="N87" s="1"/>
  <c r="H86"/>
  <c r="N86" s="1"/>
  <c r="H85"/>
  <c r="N85" s="1"/>
  <c r="H84"/>
  <c r="N84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13"/>
  <c r="N13" s="1"/>
  <c r="H12"/>
  <c r="O7"/>
  <c r="P3" s="1"/>
  <c r="G7"/>
  <c r="I7"/>
  <c r="M7"/>
  <c r="L7"/>
  <c r="K7"/>
  <c r="J7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N108"/>
  <c r="P107"/>
  <c r="P106"/>
  <c r="P105"/>
  <c r="P104"/>
  <c r="P103"/>
  <c r="P102"/>
  <c r="P101"/>
  <c r="N101"/>
  <c r="P100"/>
  <c r="P99"/>
  <c r="P98"/>
  <c r="P97"/>
  <c r="P96"/>
  <c r="P95"/>
  <c r="P94"/>
  <c r="P93"/>
  <c r="P92"/>
  <c r="P91"/>
  <c r="P90"/>
  <c r="P89"/>
  <c r="P88"/>
  <c r="P87"/>
  <c r="P86"/>
  <c r="P85"/>
  <c r="P84"/>
  <c r="N39" i="3"/>
  <c r="P40"/>
  <c r="N40"/>
  <c r="P39"/>
  <c r="H39"/>
  <c r="P38"/>
  <c r="N38"/>
  <c r="H38"/>
  <c r="P37"/>
  <c r="N37"/>
  <c r="P36"/>
  <c r="N36"/>
  <c r="H36"/>
  <c r="P35"/>
  <c r="H35"/>
  <c r="N35" s="1"/>
  <c r="P34"/>
  <c r="N34"/>
  <c r="H34"/>
  <c r="P33"/>
  <c r="H33"/>
  <c r="N33" s="1"/>
  <c r="P32"/>
  <c r="N32"/>
  <c r="H32"/>
  <c r="N27"/>
  <c r="P31"/>
  <c r="H31"/>
  <c r="N31" s="1"/>
  <c r="P30"/>
  <c r="N30"/>
  <c r="H30"/>
  <c r="P29"/>
  <c r="H29"/>
  <c r="N29" s="1"/>
  <c r="P28"/>
  <c r="H28"/>
  <c r="N28" s="1"/>
  <c r="H7"/>
  <c r="P1" s="1"/>
  <c r="P5" s="1"/>
  <c r="P11"/>
  <c r="P11" i="1"/>
  <c r="N11" i="3"/>
  <c r="N12" l="1"/>
  <c r="N7" s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H26"/>
  <c r="H25"/>
  <c r="H24"/>
  <c r="H23"/>
  <c r="H22"/>
  <c r="H21"/>
  <c r="H20"/>
  <c r="H19"/>
  <c r="H18"/>
  <c r="H17"/>
  <c r="H16"/>
  <c r="H15"/>
  <c r="H14"/>
  <c r="H13"/>
  <c r="N18" i="1"/>
  <c r="N14"/>
  <c r="P18"/>
  <c r="P17"/>
  <c r="P16"/>
  <c r="P15"/>
  <c r="P14"/>
  <c r="P13"/>
  <c r="P12"/>
  <c r="N73" l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P12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<sst xmlns="http://schemas.openxmlformats.org/spreadsheetml/2006/main" count="120" uniqueCount="62">
  <si>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</si>
  <si>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</si>
  <si>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</si>
  <si>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</si>
  <si>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</si>
  <si>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</si>
  <si>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</si>
  <si>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</si>
  <si>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</si>
  <si>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</si>
  <si>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</si>
  <si>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</si>
  <si>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</si>
  <si>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</si>
  <si>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</si>
  <si>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</si>
  <si>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</si>
  <si>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</si>
  <si>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</si>
  <si>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</si>
  <si>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</si>
  <si>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</si>
  <si>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</si>
  <si>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</si>
  <si>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</si>
  <si>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</si>
  <si>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</si>
  <si>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</si>
  <si>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</si>
  <si>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</si>
  <si>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</si>
  <si>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</si>
  <si>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</si>
  <si>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</si>
  <si>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</si>
  <si>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</si>
  <si>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</si>
  <si>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</si>
  <si>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</si>
  <si>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</si>
  <si>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</si>
  <si>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</si>
  <si>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</si>
  <si>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</si>
  <si>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</si>
  <si>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</si>
  <si>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</si>
  <si>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</si>
  <si>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roberto banfi</t>
  </si>
  <si>
    <t>Incontro</t>
  </si>
  <si>
    <t>ENI</t>
  </si>
  <si>
    <t>via fabiani 1</t>
  </si>
  <si>
    <t>san donato</t>
  </si>
  <si>
    <t>UBI</t>
  </si>
  <si>
    <t>Bergamo</t>
  </si>
  <si>
    <t>via calvi</t>
  </si>
  <si>
    <t>giugno luglio 2012</t>
  </si>
  <si>
    <t>01 06 2012</t>
  </si>
  <si>
    <t>Beretta</t>
  </si>
  <si>
    <t>via f.lli beretta</t>
  </si>
  <si>
    <t>gardone val trompia</t>
  </si>
  <si>
    <t>27/06/2012</t>
  </si>
</sst>
</file>

<file path=xl/styles.xml><?xml version="1.0" encoding="utf-8"?>
<styleSheet xmlns="http://schemas.openxmlformats.org/spreadsheetml/2006/main">
  <numFmts count="9">
    <numFmt numFmtId="164" formatCode="_-* #,##0.00_-;\-* #,##0.00_-;_-* &quot;-&quot;??_-;_-@_-"/>
    <numFmt numFmtId="165" formatCode="_-[$€-2]\ * #,##0.00_-;\-[$€-2]\ * #,##0.00_-;_-[$€-2]\ * \-??_-"/>
    <numFmt numFmtId="166" formatCode="mmmm\ yyyy"/>
    <numFmt numFmtId="167" formatCode="_-[$€-2]\ * #,##0.00_-;\-[$€-2]\ * #,##0.00_-;_-[$€-2]\ * \-??_-;_-@_-"/>
    <numFmt numFmtId="168" formatCode="#.##&quot; km/l&quot;"/>
    <numFmt numFmtId="169" formatCode="&quot;€ &quot;#,##0.00"/>
    <numFmt numFmtId="170" formatCode="00\ "/>
    <numFmt numFmtId="171" formatCode="dd/mm/yy;@"/>
    <numFmt numFmtId="172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6" fillId="0" borderId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5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7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7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5" fontId="1" fillId="4" borderId="3" xfId="1" applyFont="1" applyFill="1" applyBorder="1" applyAlignment="1" applyProtection="1">
      <alignment horizontal="right" vertical="center"/>
      <protection locked="0"/>
    </xf>
    <xf numFmtId="167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8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0" fontId="1" fillId="6" borderId="14" xfId="0" applyNumberFormat="1" applyFont="1" applyFill="1" applyBorder="1" applyAlignment="1" applyProtection="1">
      <alignment horizontal="center" vertical="center"/>
    </xf>
    <xf numFmtId="171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2" fontId="1" fillId="0" borderId="18" xfId="0" applyNumberFormat="1" applyFont="1" applyBorder="1" applyAlignment="1" applyProtection="1">
      <alignment horizontal="right" vertical="center"/>
    </xf>
    <xf numFmtId="172" fontId="1" fillId="0" borderId="19" xfId="0" applyNumberFormat="1" applyFont="1" applyBorder="1" applyAlignment="1" applyProtection="1">
      <alignment horizontal="right" vertical="center"/>
      <protection locked="0"/>
    </xf>
    <xf numFmtId="172" fontId="1" fillId="0" borderId="15" xfId="0" applyNumberFormat="1" applyFont="1" applyBorder="1" applyAlignment="1" applyProtection="1">
      <alignment horizontal="right" vertical="center"/>
      <protection locked="0"/>
    </xf>
    <xf numFmtId="172" fontId="1" fillId="0" borderId="20" xfId="0" applyNumberFormat="1" applyFont="1" applyBorder="1" applyAlignment="1" applyProtection="1">
      <alignment horizontal="right" vertical="center"/>
      <protection locked="0"/>
    </xf>
    <xf numFmtId="172" fontId="1" fillId="0" borderId="22" xfId="0" applyNumberFormat="1" applyFont="1" applyBorder="1" applyAlignment="1" applyProtection="1">
      <alignment horizontal="right" vertical="center"/>
      <protection locked="0"/>
    </xf>
    <xf numFmtId="172" fontId="1" fillId="0" borderId="23" xfId="0" applyNumberFormat="1" applyFont="1" applyBorder="1" applyAlignment="1" applyProtection="1">
      <alignment horizontal="right" vertical="center"/>
      <protection locked="0"/>
    </xf>
    <xf numFmtId="165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70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1" fontId="1" fillId="0" borderId="21" xfId="0" applyNumberFormat="1" applyFont="1" applyBorder="1" applyAlignment="1" applyProtection="1">
      <alignment horizontal="center" vertical="center"/>
      <protection locked="0"/>
    </xf>
    <xf numFmtId="172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6" fontId="3" fillId="0" borderId="0" xfId="0" applyNumberFormat="1" applyFont="1" applyBorder="1" applyAlignment="1" applyProtection="1">
      <alignment vertical="center" wrapText="1"/>
    </xf>
    <xf numFmtId="166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horizontal="right" vertical="center"/>
    </xf>
    <xf numFmtId="164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164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9" fontId="1" fillId="2" borderId="54" xfId="0" applyNumberFormat="1" applyFont="1" applyFill="1" applyBorder="1" applyAlignment="1" applyProtection="1">
      <alignment horizontal="right" vertical="center"/>
    </xf>
    <xf numFmtId="169" fontId="1" fillId="2" borderId="55" xfId="0" applyNumberFormat="1" applyFont="1" applyFill="1" applyBorder="1" applyAlignment="1" applyProtection="1">
      <alignment horizontal="right" vertical="center"/>
    </xf>
    <xf numFmtId="169" fontId="1" fillId="2" borderId="56" xfId="0" applyNumberFormat="1" applyFont="1" applyFill="1" applyBorder="1" applyAlignment="1" applyProtection="1">
      <alignment horizontal="right" vertical="center"/>
    </xf>
    <xf numFmtId="172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9" fontId="1" fillId="2" borderId="61" xfId="0" applyNumberFormat="1" applyFont="1" applyFill="1" applyBorder="1" applyAlignment="1" applyProtection="1">
      <alignment horizontal="right" vertical="center"/>
    </xf>
    <xf numFmtId="172" fontId="1" fillId="0" borderId="19" xfId="0" applyNumberFormat="1" applyFont="1" applyBorder="1" applyAlignment="1" applyProtection="1">
      <alignment horizontal="right" vertical="center"/>
    </xf>
    <xf numFmtId="172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70" fontId="1" fillId="9" borderId="0" xfId="0" applyNumberFormat="1" applyFont="1" applyFill="1" applyBorder="1" applyAlignment="1" applyProtection="1">
      <alignment horizontal="center" vertical="center"/>
    </xf>
    <xf numFmtId="171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2" fontId="1" fillId="9" borderId="0" xfId="0" applyNumberFormat="1" applyFont="1" applyFill="1" applyBorder="1" applyAlignment="1" applyProtection="1">
      <alignment horizontal="right" vertical="center"/>
    </xf>
    <xf numFmtId="172" fontId="1" fillId="9" borderId="0" xfId="0" applyNumberFormat="1" applyFont="1" applyFill="1" applyBorder="1" applyAlignment="1" applyProtection="1">
      <alignment horizontal="right" vertical="center"/>
      <protection locked="0"/>
    </xf>
    <xf numFmtId="165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8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2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G12" sqref="G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3" t="s">
        <v>0</v>
      </c>
      <c r="C1" s="123"/>
      <c r="D1" s="124"/>
      <c r="E1" s="124"/>
      <c r="F1" s="51" t="s">
        <v>43</v>
      </c>
      <c r="G1" s="50" t="s">
        <v>44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</row>
    <row r="2" spans="1:18" s="8" customFormat="1" ht="57.75" customHeight="1">
      <c r="A2" s="4"/>
      <c r="B2" s="125" t="s">
        <v>2</v>
      </c>
      <c r="C2" s="125"/>
      <c r="D2" s="124"/>
      <c r="E2" s="124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5" t="s">
        <v>26</v>
      </c>
      <c r="C3" s="125"/>
      <c r="D3" s="124" t="s">
        <v>28</v>
      </c>
      <c r="E3" s="124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32" t="s">
        <v>8</v>
      </c>
      <c r="O5" s="132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36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33" t="s">
        <v>30</v>
      </c>
      <c r="B7" s="134"/>
      <c r="C7" s="135"/>
      <c r="D7" s="108" t="s">
        <v>11</v>
      </c>
      <c r="E7" s="109"/>
      <c r="F7" s="109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2">
        <f t="shared" si="0"/>
        <v>0</v>
      </c>
      <c r="N7" s="80">
        <f t="shared" si="0"/>
        <v>0</v>
      </c>
      <c r="O7" s="83">
        <f t="shared" si="0"/>
        <v>0</v>
      </c>
      <c r="P7" s="13">
        <f>+N7-SUM(H7:M7)</f>
        <v>0</v>
      </c>
    </row>
    <row r="8" spans="1:18" ht="36" customHeight="1" thickTop="1" thickBot="1">
      <c r="A8" s="110"/>
      <c r="B8" s="111" t="s">
        <v>12</v>
      </c>
      <c r="C8" s="111" t="s">
        <v>13</v>
      </c>
      <c r="D8" s="112" t="s">
        <v>25</v>
      </c>
      <c r="E8" s="111" t="s">
        <v>34</v>
      </c>
      <c r="F8" s="114" t="s">
        <v>32</v>
      </c>
      <c r="G8" s="115" t="s">
        <v>15</v>
      </c>
      <c r="H8" s="117" t="s">
        <v>16</v>
      </c>
      <c r="I8" s="119" t="s">
        <v>39</v>
      </c>
      <c r="J8" s="118" t="s">
        <v>41</v>
      </c>
      <c r="K8" s="118" t="s">
        <v>40</v>
      </c>
      <c r="L8" s="136" t="s">
        <v>22</v>
      </c>
      <c r="M8" s="137"/>
      <c r="N8" s="107" t="s">
        <v>17</v>
      </c>
      <c r="O8" s="126" t="s">
        <v>18</v>
      </c>
      <c r="P8" s="127" t="s">
        <v>19</v>
      </c>
      <c r="Q8" s="2"/>
      <c r="R8" s="120" t="s">
        <v>42</v>
      </c>
    </row>
    <row r="9" spans="1:18" ht="36" customHeight="1" thickTop="1" thickBot="1">
      <c r="A9" s="110"/>
      <c r="B9" s="111" t="s">
        <v>12</v>
      </c>
      <c r="C9" s="111"/>
      <c r="D9" s="113"/>
      <c r="E9" s="111"/>
      <c r="F9" s="114"/>
      <c r="G9" s="116"/>
      <c r="H9" s="117" t="s">
        <v>39</v>
      </c>
      <c r="I9" s="119" t="s">
        <v>39</v>
      </c>
      <c r="J9" s="119"/>
      <c r="K9" s="119" t="s">
        <v>38</v>
      </c>
      <c r="L9" s="128" t="s">
        <v>23</v>
      </c>
      <c r="M9" s="130" t="s">
        <v>24</v>
      </c>
      <c r="N9" s="107"/>
      <c r="O9" s="126"/>
      <c r="P9" s="127"/>
      <c r="Q9" s="2"/>
      <c r="R9" s="121"/>
    </row>
    <row r="10" spans="1:18" ht="37.5" customHeight="1" thickTop="1" thickBot="1">
      <c r="A10" s="110"/>
      <c r="B10" s="111"/>
      <c r="C10" s="111"/>
      <c r="D10" s="113"/>
      <c r="E10" s="111"/>
      <c r="F10" s="114"/>
      <c r="G10" s="96" t="s">
        <v>20</v>
      </c>
      <c r="H10" s="117"/>
      <c r="I10" s="119"/>
      <c r="J10" s="119"/>
      <c r="K10" s="119"/>
      <c r="L10" s="129"/>
      <c r="M10" s="131"/>
      <c r="N10" s="107"/>
      <c r="O10" s="126"/>
      <c r="P10" s="127"/>
      <c r="Q10" s="2"/>
      <c r="R10" s="122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4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7" si="1">IF(F12="Milano","X","")</f>
        <v/>
      </c>
      <c r="Q12" s="2"/>
      <c r="R12" s="74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3">SUM(H13:M13)</f>
        <v>0</v>
      </c>
      <c r="O13" s="43"/>
      <c r="P13" s="41" t="str">
        <f t="shared" si="1"/>
        <v/>
      </c>
      <c r="Q13" s="2"/>
      <c r="R13" s="75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76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2"/>
        <v>0</v>
      </c>
      <c r="I20" s="34"/>
      <c r="J20" s="35"/>
      <c r="K20" s="68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2"/>
        <v>0</v>
      </c>
      <c r="I21" s="34"/>
      <c r="J21" s="36"/>
      <c r="K21" s="37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2"/>
        <v>0</v>
      </c>
      <c r="I22" s="35"/>
      <c r="J22" s="35"/>
      <c r="K22" s="68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 t="shared" si="3"/>
        <v>0</v>
      </c>
      <c r="O26" s="43"/>
      <c r="P26" s="41" t="str">
        <f t="shared" si="1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2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1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>
      <c r="A58" s="60"/>
      <c r="B58" s="78" t="s">
        <v>45</v>
      </c>
      <c r="C58" s="78"/>
      <c r="D58" s="78"/>
      <c r="E58" s="61"/>
      <c r="F58" s="61"/>
      <c r="G58" s="78" t="s">
        <v>47</v>
      </c>
      <c r="H58" s="78"/>
      <c r="I58" s="78"/>
      <c r="J58" s="61"/>
      <c r="K58" s="61"/>
      <c r="L58" s="78" t="s">
        <v>46</v>
      </c>
      <c r="M58" s="78"/>
      <c r="N58" s="78"/>
      <c r="O58" s="61"/>
      <c r="P58" s="94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tabSelected="1" view="pageBreakPreview" zoomScale="50" zoomScaleSheetLayoutView="50" workbookViewId="0">
      <pane ySplit="5" topLeftCell="A6" activePane="bottomLeft" state="frozen"/>
      <selection pane="bottomLeft" activeCell="J17" sqref="J17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56.25" customHeight="1">
      <c r="A1" s="4"/>
      <c r="B1" s="123" t="s">
        <v>0</v>
      </c>
      <c r="C1" s="123"/>
      <c r="D1" s="123"/>
      <c r="E1" s="124" t="s">
        <v>48</v>
      </c>
      <c r="F1" s="124"/>
      <c r="G1" s="51" t="s">
        <v>56</v>
      </c>
      <c r="H1" s="50" t="s">
        <v>57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148.10454545454547</v>
      </c>
      <c r="Q1" s="3" t="s">
        <v>28</v>
      </c>
    </row>
    <row r="2" spans="1:19" s="8" customFormat="1" ht="35.25" customHeight="1">
      <c r="A2" s="4"/>
      <c r="B2" s="125" t="s">
        <v>2</v>
      </c>
      <c r="C2" s="125"/>
      <c r="D2" s="125"/>
      <c r="E2" s="124"/>
      <c r="F2" s="124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5" t="s">
        <v>26</v>
      </c>
      <c r="C3" s="125"/>
      <c r="D3" s="125"/>
      <c r="E3" s="124" t="s">
        <v>28</v>
      </c>
      <c r="F3" s="124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13</v>
      </c>
      <c r="F5" s="14"/>
      <c r="G5" s="10" t="s">
        <v>7</v>
      </c>
      <c r="H5" s="21">
        <v>1.6160000000000001</v>
      </c>
      <c r="N5" s="132" t="s">
        <v>8</v>
      </c>
      <c r="O5" s="132"/>
      <c r="P5" s="22">
        <f>P1-P2-P3-P4</f>
        <v>148.10454545454547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1" t="s">
        <v>11</v>
      </c>
      <c r="F7" s="152"/>
      <c r="G7" s="25">
        <f t="shared" ref="G7:O7" si="0">SUM(G11:G129)</f>
        <v>516</v>
      </c>
      <c r="H7" s="25">
        <f>SUM(H11:H129)</f>
        <v>75.054545454545462</v>
      </c>
      <c r="I7" s="65">
        <f t="shared" si="0"/>
        <v>32.5</v>
      </c>
      <c r="J7" s="71">
        <f t="shared" si="0"/>
        <v>4.5</v>
      </c>
      <c r="K7" s="66">
        <f t="shared" si="0"/>
        <v>0</v>
      </c>
      <c r="L7" s="66">
        <f t="shared" si="0"/>
        <v>0</v>
      </c>
      <c r="M7" s="66">
        <f t="shared" si="0"/>
        <v>36.050000000000004</v>
      </c>
      <c r="N7" s="66">
        <f t="shared" si="0"/>
        <v>148.10454545454547</v>
      </c>
      <c r="O7" s="67">
        <f t="shared" si="0"/>
        <v>0</v>
      </c>
      <c r="P7" s="13">
        <f>+N7-SUM(I7:M7)</f>
        <v>75.054545454545462</v>
      </c>
    </row>
    <row r="8" spans="1:19" ht="36" customHeight="1" thickTop="1" thickBot="1">
      <c r="A8" s="139"/>
      <c r="B8" s="64"/>
      <c r="C8" s="140" t="s">
        <v>13</v>
      </c>
      <c r="D8" s="141" t="s">
        <v>25</v>
      </c>
      <c r="E8" s="111" t="s">
        <v>14</v>
      </c>
      <c r="F8" s="142" t="s">
        <v>35</v>
      </c>
      <c r="G8" s="143" t="s">
        <v>15</v>
      </c>
      <c r="H8" s="144" t="s">
        <v>16</v>
      </c>
      <c r="I8" s="118" t="s">
        <v>39</v>
      </c>
      <c r="J8" s="118" t="s">
        <v>41</v>
      </c>
      <c r="K8" s="118" t="s">
        <v>40</v>
      </c>
      <c r="L8" s="149" t="s">
        <v>37</v>
      </c>
      <c r="M8" s="150"/>
      <c r="N8" s="138" t="s">
        <v>17</v>
      </c>
      <c r="O8" s="147" t="s">
        <v>18</v>
      </c>
      <c r="P8" s="127" t="s">
        <v>19</v>
      </c>
      <c r="R8" s="2"/>
    </row>
    <row r="9" spans="1:19" ht="36" customHeight="1" thickTop="1" thickBot="1">
      <c r="A9" s="110"/>
      <c r="B9" s="64" t="s">
        <v>12</v>
      </c>
      <c r="C9" s="111"/>
      <c r="D9" s="111"/>
      <c r="E9" s="111"/>
      <c r="F9" s="142"/>
      <c r="G9" s="143"/>
      <c r="H9" s="145"/>
      <c r="I9" s="119" t="s">
        <v>39</v>
      </c>
      <c r="J9" s="119"/>
      <c r="K9" s="119" t="s">
        <v>38</v>
      </c>
      <c r="L9" s="128" t="s">
        <v>23</v>
      </c>
      <c r="M9" s="148" t="s">
        <v>24</v>
      </c>
      <c r="N9" s="107"/>
      <c r="O9" s="126"/>
      <c r="P9" s="127"/>
      <c r="R9" s="2"/>
    </row>
    <row r="10" spans="1:19" ht="37.5" customHeight="1" thickTop="1" thickBot="1">
      <c r="A10" s="110"/>
      <c r="B10" s="55"/>
      <c r="C10" s="111"/>
      <c r="D10" s="111"/>
      <c r="E10" s="111"/>
      <c r="F10" s="142"/>
      <c r="G10" s="26" t="s">
        <v>20</v>
      </c>
      <c r="H10" s="146"/>
      <c r="I10" s="119"/>
      <c r="J10" s="119"/>
      <c r="K10" s="119"/>
      <c r="L10" s="153"/>
      <c r="M10" s="131"/>
      <c r="N10" s="107"/>
      <c r="O10" s="126"/>
      <c r="P10" s="127"/>
      <c r="R10" s="2"/>
    </row>
    <row r="11" spans="1:19" ht="30" customHeight="1" thickTop="1">
      <c r="A11" s="27">
        <v>1</v>
      </c>
      <c r="B11" s="47">
        <v>41067</v>
      </c>
      <c r="C11" s="29" t="s">
        <v>50</v>
      </c>
      <c r="D11" s="29" t="s">
        <v>49</v>
      </c>
      <c r="E11" s="69" t="s">
        <v>51</v>
      </c>
      <c r="F11" s="69" t="s">
        <v>52</v>
      </c>
      <c r="G11" s="100"/>
      <c r="H11" s="105">
        <f>IF($E$3="si",($H$5/$H$6*G11),IF($E$3="no",G11*$H$4,0))</f>
        <v>0</v>
      </c>
      <c r="I11" s="72"/>
      <c r="J11" s="72"/>
      <c r="K11" s="34"/>
      <c r="L11" s="35"/>
      <c r="M11" s="37">
        <v>11.25</v>
      </c>
      <c r="N11" s="39">
        <f>SUM(H11:M11)</f>
        <v>11.25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47">
        <v>41071</v>
      </c>
      <c r="C12" s="29" t="s">
        <v>50</v>
      </c>
      <c r="D12" s="44" t="s">
        <v>49</v>
      </c>
      <c r="E12" s="69" t="s">
        <v>51</v>
      </c>
      <c r="F12" s="69" t="s">
        <v>52</v>
      </c>
      <c r="G12" s="100"/>
      <c r="H12" s="105">
        <f t="shared" ref="H12:H75" si="1">IF($E$3="si",($H$5/$H$6*G12),IF($E$3="no",G12*$H$4,0))</f>
        <v>0</v>
      </c>
      <c r="I12" s="72"/>
      <c r="J12" s="72"/>
      <c r="K12" s="34"/>
      <c r="L12" s="35"/>
      <c r="M12" s="37">
        <v>10.55</v>
      </c>
      <c r="N12" s="39">
        <f>SUM(H12:M12)</f>
        <v>10.55</v>
      </c>
      <c r="O12" s="43"/>
      <c r="P12" s="41" t="str">
        <f t="shared" ref="P12:P83" si="2">IF($F12="Milano","X","")</f>
        <v/>
      </c>
      <c r="R12" s="2"/>
    </row>
    <row r="13" spans="1:19" ht="30" customHeight="1">
      <c r="A13" s="42">
        <v>3</v>
      </c>
      <c r="B13" s="28">
        <v>41080</v>
      </c>
      <c r="C13" s="29" t="s">
        <v>50</v>
      </c>
      <c r="D13" s="29" t="s">
        <v>49</v>
      </c>
      <c r="E13" s="69" t="s">
        <v>51</v>
      </c>
      <c r="F13" s="69" t="s">
        <v>52</v>
      </c>
      <c r="G13" s="100"/>
      <c r="H13" s="105">
        <f t="shared" si="1"/>
        <v>0</v>
      </c>
      <c r="I13" s="72"/>
      <c r="J13" s="72"/>
      <c r="K13" s="34"/>
      <c r="L13" s="35"/>
      <c r="M13" s="37">
        <v>9.15</v>
      </c>
      <c r="N13" s="39">
        <f>SUM(H13:M13)</f>
        <v>9.15</v>
      </c>
      <c r="O13" s="43"/>
      <c r="P13" s="41" t="str">
        <f t="shared" si="2"/>
        <v/>
      </c>
      <c r="R13" s="2"/>
    </row>
    <row r="14" spans="1:19" ht="30" customHeight="1">
      <c r="A14" s="42"/>
      <c r="B14" s="28">
        <v>41102</v>
      </c>
      <c r="C14" s="29" t="s">
        <v>53</v>
      </c>
      <c r="D14" s="29" t="s">
        <v>49</v>
      </c>
      <c r="E14" s="69" t="s">
        <v>55</v>
      </c>
      <c r="F14" s="69" t="s">
        <v>54</v>
      </c>
      <c r="G14" s="100">
        <v>100</v>
      </c>
      <c r="H14" s="105">
        <f t="shared" si="1"/>
        <v>14.545454545454547</v>
      </c>
      <c r="I14" s="72">
        <v>9.8000000000000007</v>
      </c>
      <c r="J14" s="72"/>
      <c r="K14" s="34"/>
      <c r="L14" s="35"/>
      <c r="M14" s="37"/>
      <c r="N14" s="39">
        <f t="shared" ref="N14:N18" si="3">SUM(H14:M14)</f>
        <v>24.345454545454547</v>
      </c>
      <c r="O14" s="43"/>
      <c r="P14" s="41" t="str">
        <f t="shared" si="2"/>
        <v/>
      </c>
      <c r="R14" s="2"/>
    </row>
    <row r="15" spans="1:19" ht="30" customHeight="1">
      <c r="A15" s="42">
        <v>5</v>
      </c>
      <c r="B15" s="28">
        <v>41006</v>
      </c>
      <c r="C15" s="29" t="s">
        <v>50</v>
      </c>
      <c r="D15" s="29" t="s">
        <v>49</v>
      </c>
      <c r="E15" s="69" t="s">
        <v>51</v>
      </c>
      <c r="F15" s="69" t="s">
        <v>52</v>
      </c>
      <c r="G15" s="100"/>
      <c r="H15" s="105">
        <f t="shared" si="1"/>
        <v>0</v>
      </c>
      <c r="I15" s="72"/>
      <c r="J15" s="72">
        <v>4.5</v>
      </c>
      <c r="K15" s="34"/>
      <c r="L15" s="35"/>
      <c r="M15" s="37"/>
      <c r="N15" s="39">
        <f t="shared" si="3"/>
        <v>4.5</v>
      </c>
      <c r="O15" s="43"/>
      <c r="P15" s="41" t="str">
        <f t="shared" si="2"/>
        <v/>
      </c>
      <c r="R15" s="2"/>
    </row>
    <row r="16" spans="1:19" ht="30" customHeight="1">
      <c r="A16" s="42">
        <v>6</v>
      </c>
      <c r="B16" s="28">
        <v>41220</v>
      </c>
      <c r="C16" s="29" t="s">
        <v>58</v>
      </c>
      <c r="D16" s="29" t="s">
        <v>49</v>
      </c>
      <c r="E16" s="69" t="s">
        <v>59</v>
      </c>
      <c r="F16" s="69" t="s">
        <v>60</v>
      </c>
      <c r="G16" s="100">
        <v>208</v>
      </c>
      <c r="H16" s="105">
        <f>IF($E$3="si",($H$5/$H$6*G16),IF($E$3="no",G16*$H$4,0))</f>
        <v>30.254545454545458</v>
      </c>
      <c r="I16" s="72">
        <v>11.7</v>
      </c>
      <c r="J16" s="72"/>
      <c r="K16" s="34"/>
      <c r="L16" s="35"/>
      <c r="M16" s="37"/>
      <c r="N16" s="39">
        <f t="shared" si="3"/>
        <v>41.954545454545453</v>
      </c>
      <c r="O16" s="43"/>
      <c r="P16" s="41" t="str">
        <f t="shared" si="2"/>
        <v/>
      </c>
      <c r="R16" s="2"/>
    </row>
    <row r="17" spans="1:18" ht="30" customHeight="1">
      <c r="A17" s="42">
        <v>7</v>
      </c>
      <c r="B17" s="28" t="s">
        <v>61</v>
      </c>
      <c r="C17" s="29" t="s">
        <v>58</v>
      </c>
      <c r="D17" s="29" t="s">
        <v>49</v>
      </c>
      <c r="E17" s="69" t="s">
        <v>59</v>
      </c>
      <c r="F17" s="69" t="s">
        <v>60</v>
      </c>
      <c r="G17" s="100">
        <v>208</v>
      </c>
      <c r="H17" s="105">
        <f>IF($E$3="si",($H$5/$H$6*G17),IF($E$3="no",G17*$H$4,0))</f>
        <v>30.254545454545458</v>
      </c>
      <c r="I17" s="72">
        <v>11</v>
      </c>
      <c r="J17" s="72"/>
      <c r="K17" s="34"/>
      <c r="L17" s="35"/>
      <c r="M17" s="37">
        <v>5.0999999999999996</v>
      </c>
      <c r="N17" s="39">
        <f t="shared" si="3"/>
        <v>46.354545454545459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100"/>
      <c r="H18" s="105">
        <f>IF($E$3="si",($H$5/$H$6*G18),IF($E$3="no",G18*$H$4,0))</f>
        <v>0</v>
      </c>
      <c r="I18" s="72"/>
      <c r="J18" s="72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0"/>
      <c r="H19" s="105"/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101"/>
      <c r="H20" s="105"/>
      <c r="I20" s="72"/>
      <c r="J20" s="72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101"/>
      <c r="H21" s="105"/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1"/>
      <c r="H22" s="105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1"/>
      <c r="H23" s="105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1"/>
      <c r="H24" s="105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1"/>
      <c r="H25" s="105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1"/>
      <c r="H26" s="105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1"/>
      <c r="H27" s="105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1"/>
      <c r="H28" s="105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1"/>
      <c r="H29" s="105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1"/>
      <c r="H30" s="105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1"/>
      <c r="H31" s="105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1"/>
      <c r="H32" s="105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1"/>
      <c r="H33" s="105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1"/>
      <c r="H34" s="105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1"/>
      <c r="H35" s="105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1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1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1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1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1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1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1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1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1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1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1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1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1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1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1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1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1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1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1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1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1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1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1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1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1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1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1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1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1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1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1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1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1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1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1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1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1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1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1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1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1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2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2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3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3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3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3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3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4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4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4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4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4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4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4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4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4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4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4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4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4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4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4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4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4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4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4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4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>
      <c r="A104" s="42">
        <v>46</v>
      </c>
      <c r="B104" s="47"/>
      <c r="C104" s="44"/>
      <c r="D104" s="49"/>
      <c r="E104" s="45"/>
      <c r="F104" s="46"/>
      <c r="G104" s="104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>
      <c r="A105" s="42">
        <v>47</v>
      </c>
      <c r="B105" s="47"/>
      <c r="C105" s="44"/>
      <c r="D105" s="49"/>
      <c r="E105" s="45"/>
      <c r="F105" s="46"/>
      <c r="G105" s="104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>
      <c r="A106" s="42">
        <v>48</v>
      </c>
      <c r="B106" s="47"/>
      <c r="C106" s="44"/>
      <c r="D106" s="49"/>
      <c r="E106" s="45"/>
      <c r="F106" s="46"/>
      <c r="G106" s="104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>
      <c r="A107" s="42">
        <v>49</v>
      </c>
      <c r="B107" s="47"/>
      <c r="C107" s="44"/>
      <c r="D107" s="49"/>
      <c r="E107" s="45"/>
      <c r="F107" s="46"/>
      <c r="G107" s="104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>
      <c r="A108" s="42">
        <v>50</v>
      </c>
      <c r="B108" s="47"/>
      <c r="C108" s="44"/>
      <c r="D108" s="49"/>
      <c r="E108" s="45"/>
      <c r="F108" s="46"/>
      <c r="G108" s="104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>
      <c r="A109" s="42">
        <v>51</v>
      </c>
      <c r="B109" s="47"/>
      <c r="C109" s="44"/>
      <c r="D109" s="49"/>
      <c r="E109" s="45"/>
      <c r="F109" s="46"/>
      <c r="G109" s="104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>
      <c r="A110" s="42">
        <v>52</v>
      </c>
      <c r="B110" s="47"/>
      <c r="C110" s="44"/>
      <c r="D110" s="49"/>
      <c r="E110" s="45"/>
      <c r="F110" s="46"/>
      <c r="G110" s="104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>
      <c r="A111" s="42">
        <v>53</v>
      </c>
      <c r="B111" s="47"/>
      <c r="C111" s="44"/>
      <c r="D111" s="49"/>
      <c r="E111" s="45"/>
      <c r="F111" s="46"/>
      <c r="G111" s="104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>
      <c r="A112" s="42">
        <v>54</v>
      </c>
      <c r="B112" s="47"/>
      <c r="C112" s="44"/>
      <c r="D112" s="49"/>
      <c r="E112" s="45"/>
      <c r="F112" s="46"/>
      <c r="G112" s="104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>
      <c r="A113" s="42">
        <v>55</v>
      </c>
      <c r="B113" s="47"/>
      <c r="C113" s="44"/>
      <c r="D113" s="49"/>
      <c r="E113" s="45"/>
      <c r="F113" s="46"/>
      <c r="G113" s="104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>
      <c r="A114" s="42">
        <v>56</v>
      </c>
      <c r="B114" s="47"/>
      <c r="C114" s="44"/>
      <c r="D114" s="49"/>
      <c r="E114" s="45"/>
      <c r="F114" s="46"/>
      <c r="G114" s="104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>
      <c r="A115" s="42">
        <v>57</v>
      </c>
      <c r="B115" s="47"/>
      <c r="C115" s="44"/>
      <c r="D115" s="49"/>
      <c r="E115" s="45"/>
      <c r="F115" s="46"/>
      <c r="G115" s="104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>
      <c r="A116" s="42">
        <v>58</v>
      </c>
      <c r="B116" s="47"/>
      <c r="C116" s="44"/>
      <c r="D116" s="49"/>
      <c r="E116" s="45"/>
      <c r="F116" s="46"/>
      <c r="G116" s="104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>
      <c r="A117" s="42">
        <v>59</v>
      </c>
      <c r="B117" s="47"/>
      <c r="C117" s="44"/>
      <c r="D117" s="49"/>
      <c r="E117" s="45"/>
      <c r="F117" s="46"/>
      <c r="G117" s="104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>
      <c r="A118" s="42">
        <v>60</v>
      </c>
      <c r="B118" s="47"/>
      <c r="C118" s="44"/>
      <c r="D118" s="49"/>
      <c r="E118" s="45"/>
      <c r="F118" s="46"/>
      <c r="G118" s="104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>
      <c r="A119" s="42">
        <v>61</v>
      </c>
      <c r="B119" s="47"/>
      <c r="C119" s="44"/>
      <c r="D119" s="49"/>
      <c r="E119" s="45"/>
      <c r="F119" s="46"/>
      <c r="G119" s="104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>
      <c r="A120" s="42">
        <v>62</v>
      </c>
      <c r="B120" s="47"/>
      <c r="C120" s="44"/>
      <c r="D120" s="49"/>
      <c r="E120" s="45"/>
      <c r="F120" s="46"/>
      <c r="G120" s="104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>
      <c r="A121" s="42">
        <v>63</v>
      </c>
      <c r="B121" s="47"/>
      <c r="C121" s="44"/>
      <c r="D121" s="49"/>
      <c r="E121" s="45"/>
      <c r="F121" s="46"/>
      <c r="G121" s="104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>
      <c r="A122" s="42">
        <v>64</v>
      </c>
      <c r="B122" s="47"/>
      <c r="C122" s="44"/>
      <c r="D122" s="49"/>
      <c r="E122" s="45"/>
      <c r="F122" s="46"/>
      <c r="G122" s="104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>
      <c r="A123" s="42">
        <v>65</v>
      </c>
      <c r="B123" s="47"/>
      <c r="C123" s="44"/>
      <c r="D123" s="49"/>
      <c r="E123" s="45"/>
      <c r="F123" s="46"/>
      <c r="G123" s="104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>
      <c r="A124" s="42">
        <v>66</v>
      </c>
      <c r="B124" s="47"/>
      <c r="C124" s="44"/>
      <c r="D124" s="49"/>
      <c r="E124" s="45"/>
      <c r="F124" s="46"/>
      <c r="G124" s="104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>
      <c r="A125" s="42">
        <v>67</v>
      </c>
      <c r="B125" s="47"/>
      <c r="C125" s="44"/>
      <c r="D125" s="49"/>
      <c r="E125" s="45"/>
      <c r="F125" s="46"/>
      <c r="G125" s="104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>
      <c r="A126" s="42">
        <v>68</v>
      </c>
      <c r="B126" s="47"/>
      <c r="C126" s="44"/>
      <c r="D126" s="49"/>
      <c r="E126" s="45"/>
      <c r="F126" s="46"/>
      <c r="G126" s="104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>
      <c r="A127" s="42">
        <v>69</v>
      </c>
      <c r="B127" s="47"/>
      <c r="C127" s="44"/>
      <c r="D127" s="49"/>
      <c r="E127" s="45"/>
      <c r="F127" s="46"/>
      <c r="G127" s="104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>
      <c r="A128" s="42">
        <v>70</v>
      </c>
      <c r="B128" s="47"/>
      <c r="C128" s="44"/>
      <c r="D128" s="49"/>
      <c r="E128" s="45"/>
      <c r="F128" s="46"/>
      <c r="G128" s="104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>
      <c r="A129" s="42">
        <v>71</v>
      </c>
      <c r="B129" s="47"/>
      <c r="C129" s="44"/>
      <c r="D129" s="49"/>
      <c r="E129" s="45"/>
      <c r="F129" s="46"/>
      <c r="G129" s="104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>
      <c r="A131" s="60"/>
      <c r="B131" s="61"/>
      <c r="C131" s="61"/>
      <c r="D131" s="61"/>
      <c r="E131" s="61"/>
      <c r="F131" s="61"/>
      <c r="G131" s="61"/>
      <c r="H131" s="61"/>
      <c r="I131" s="61"/>
      <c r="J131" s="106"/>
      <c r="K131" s="106"/>
      <c r="L131" s="61"/>
      <c r="M131" s="61"/>
      <c r="N131" s="61"/>
      <c r="O131" s="61"/>
      <c r="P131" s="106"/>
      <c r="Q131" s="3"/>
    </row>
    <row r="132" spans="1:18">
      <c r="A132" s="84"/>
      <c r="B132" s="85"/>
      <c r="C132" s="86"/>
      <c r="D132" s="87"/>
      <c r="E132" s="87"/>
      <c r="F132" s="88"/>
      <c r="G132" s="89"/>
      <c r="H132" s="90"/>
      <c r="I132" s="91"/>
      <c r="J132" s="106"/>
      <c r="K132" s="106"/>
      <c r="L132" s="91"/>
      <c r="M132" s="91"/>
      <c r="N132" s="92"/>
      <c r="O132" s="93"/>
      <c r="P132" s="106"/>
      <c r="Q132" s="3"/>
    </row>
    <row r="133" spans="1:18">
      <c r="A133" s="60"/>
      <c r="B133" s="78" t="s">
        <v>45</v>
      </c>
      <c r="C133" s="78"/>
      <c r="D133" s="78"/>
      <c r="E133" s="61"/>
      <c r="F133" s="61"/>
      <c r="G133" s="78" t="s">
        <v>47</v>
      </c>
      <c r="H133" s="78"/>
      <c r="I133" s="78"/>
      <c r="J133" s="106"/>
      <c r="K133" s="106"/>
      <c r="L133" s="78" t="s">
        <v>46</v>
      </c>
      <c r="M133" s="78"/>
      <c r="N133" s="78"/>
      <c r="O133" s="61"/>
      <c r="P133" s="106"/>
      <c r="Q133" s="3"/>
    </row>
    <row r="134" spans="1:18">
      <c r="A134" s="60"/>
      <c r="B134" s="61"/>
      <c r="C134" s="61"/>
      <c r="D134" s="61"/>
      <c r="E134" s="61"/>
      <c r="F134" s="61"/>
      <c r="G134" s="61"/>
      <c r="H134" s="61"/>
      <c r="I134" s="61"/>
      <c r="J134" s="106"/>
      <c r="K134" s="106"/>
      <c r="L134" s="61"/>
      <c r="M134" s="61"/>
      <c r="N134" s="61"/>
      <c r="O134" s="61"/>
      <c r="P134" s="106"/>
      <c r="Q134" s="3"/>
    </row>
    <row r="135" spans="1:18">
      <c r="A135" s="60"/>
      <c r="B135" s="61"/>
      <c r="C135" s="61"/>
      <c r="D135" s="61"/>
      <c r="E135" s="61"/>
      <c r="F135" s="61"/>
      <c r="G135" s="61"/>
      <c r="H135" s="61"/>
      <c r="I135" s="61"/>
      <c r="J135" s="106"/>
      <c r="K135" s="106"/>
      <c r="L135" s="61"/>
      <c r="M135" s="61"/>
      <c r="N135" s="61"/>
      <c r="O135" s="61"/>
      <c r="P135" s="106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F84:F129 G20:G76">
      <formula1>1</formula1>
      <formula2>0</formula2>
    </dataValidation>
    <dataValidation type="date" operator="greaterThanOrEqual" showErrorMessage="1" errorTitle="Data" error="Inserire una data superiore al 1/11/2000" sqref="B132 B79:B129 B11:B12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2.75"/>
  <sheetData>
    <row r="1" spans="1:1">
      <c r="A1">
        <v>18.2</v>
      </c>
    </row>
    <row r="2" spans="1:1">
      <c r="A2">
        <v>15</v>
      </c>
    </row>
    <row r="3" spans="1:1">
      <c r="A3">
        <f>SUM(A1:A2)</f>
        <v>33.200000000000003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Estero</vt:lpstr>
      <vt:lpstr>Nota Spese Italia</vt:lpstr>
      <vt:lpstr>Foglio1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robertobanfi</cp:lastModifiedBy>
  <cp:revision>1</cp:revision>
  <cp:lastPrinted>2011-04-28T10:12:55Z</cp:lastPrinted>
  <dcterms:created xsi:type="dcterms:W3CDTF">2007-03-06T14:42:56Z</dcterms:created>
  <dcterms:modified xsi:type="dcterms:W3CDTF">2012-07-24T07:33:17Z</dcterms:modified>
</cp:coreProperties>
</file>