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45621"/>
</workbook>
</file>

<file path=xl/calcChain.xml><?xml version="1.0" encoding="utf-8"?>
<calcChain xmlns="http://schemas.openxmlformats.org/spreadsheetml/2006/main">
  <c r="N24" i="3" l="1"/>
  <c r="N11" i="3"/>
  <c r="H12" i="3" l="1"/>
  <c r="H11" i="1"/>
  <c r="N11" i="1" s="1"/>
  <c r="H11" i="3"/>
  <c r="H123" i="1"/>
  <c r="P129" i="1"/>
  <c r="H129" i="1"/>
  <c r="N129" i="1" s="1"/>
  <c r="O7" i="3"/>
  <c r="P3" i="3" s="1"/>
  <c r="M7" i="3"/>
  <c r="L7" i="3"/>
  <c r="K7" i="3"/>
  <c r="J7" i="3"/>
  <c r="I7" i="3"/>
  <c r="G7" i="3"/>
  <c r="H37" i="3"/>
  <c r="H40" i="3"/>
  <c r="H51" i="3"/>
  <c r="P55" i="3"/>
  <c r="H55" i="3"/>
  <c r="N55" i="3" s="1"/>
  <c r="P54" i="3"/>
  <c r="H54" i="3"/>
  <c r="N54" i="3" s="1"/>
  <c r="P53" i="3"/>
  <c r="H53" i="3"/>
  <c r="N53" i="3" s="1"/>
  <c r="P52" i="3"/>
  <c r="H52" i="3"/>
  <c r="N52" i="3" s="1"/>
  <c r="P51" i="3"/>
  <c r="N51" i="3"/>
  <c r="P50" i="3"/>
  <c r="N50" i="3"/>
  <c r="H50" i="3"/>
  <c r="P49" i="3"/>
  <c r="H49" i="3"/>
  <c r="N49" i="3" s="1"/>
  <c r="P48" i="3"/>
  <c r="H48" i="3"/>
  <c r="N48" i="3" s="1"/>
  <c r="P47" i="3"/>
  <c r="H47" i="3"/>
  <c r="N47" i="3" s="1"/>
  <c r="P46" i="3"/>
  <c r="H46" i="3"/>
  <c r="N46" i="3" s="1"/>
  <c r="P45" i="3"/>
  <c r="H45" i="3"/>
  <c r="N45" i="3" s="1"/>
  <c r="P44" i="3"/>
  <c r="H44" i="3"/>
  <c r="N44" i="3" s="1"/>
  <c r="P43" i="3"/>
  <c r="H43" i="3"/>
  <c r="N43" i="3" s="1"/>
  <c r="P42" i="3"/>
  <c r="N42" i="3"/>
  <c r="H42" i="3"/>
  <c r="P41" i="3"/>
  <c r="H41" i="3"/>
  <c r="N41" i="3" s="1"/>
  <c r="H128" i="1"/>
  <c r="H127" i="1"/>
  <c r="H126" i="1"/>
  <c r="N126" i="1" s="1"/>
  <c r="H125" i="1"/>
  <c r="H124" i="1"/>
  <c r="H122" i="1"/>
  <c r="N122" i="1" s="1"/>
  <c r="H121" i="1"/>
  <c r="H120" i="1"/>
  <c r="H119" i="1"/>
  <c r="H118" i="1"/>
  <c r="N118" i="1" s="1"/>
  <c r="H117" i="1"/>
  <c r="H116" i="1"/>
  <c r="H115" i="1"/>
  <c r="H114" i="1"/>
  <c r="N114" i="1" s="1"/>
  <c r="H113" i="1"/>
  <c r="H112" i="1"/>
  <c r="H111" i="1"/>
  <c r="H110" i="1"/>
  <c r="N110" i="1" s="1"/>
  <c r="H109" i="1"/>
  <c r="H108" i="1"/>
  <c r="H107" i="1"/>
  <c r="H106" i="1"/>
  <c r="N106" i="1" s="1"/>
  <c r="H105" i="1"/>
  <c r="H104" i="1"/>
  <c r="H103" i="1"/>
  <c r="H102" i="1"/>
  <c r="N102" i="1" s="1"/>
  <c r="H101" i="1"/>
  <c r="H100" i="1"/>
  <c r="H99" i="1"/>
  <c r="H98" i="1"/>
  <c r="N98" i="1" s="1"/>
  <c r="H97" i="1"/>
  <c r="H96" i="1"/>
  <c r="H95" i="1"/>
  <c r="H94" i="1"/>
  <c r="N94" i="1" s="1"/>
  <c r="H93" i="1"/>
  <c r="H92" i="1"/>
  <c r="H91" i="1"/>
  <c r="H90" i="1"/>
  <c r="N90" i="1" s="1"/>
  <c r="H89" i="1"/>
  <c r="H88" i="1"/>
  <c r="H87" i="1"/>
  <c r="H86" i="1"/>
  <c r="N86" i="1" s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N13" i="1" s="1"/>
  <c r="H12" i="1"/>
  <c r="O7" i="1"/>
  <c r="P3" i="1" s="1"/>
  <c r="G7" i="1"/>
  <c r="I7" i="1"/>
  <c r="M7" i="1"/>
  <c r="L7" i="1"/>
  <c r="K7" i="1"/>
  <c r="J7" i="1"/>
  <c r="P128" i="1"/>
  <c r="N128" i="1"/>
  <c r="P127" i="1"/>
  <c r="N127" i="1"/>
  <c r="P126" i="1"/>
  <c r="P125" i="1"/>
  <c r="N125" i="1"/>
  <c r="P124" i="1"/>
  <c r="N124" i="1"/>
  <c r="P123" i="1"/>
  <c r="N123" i="1"/>
  <c r="P122" i="1"/>
  <c r="P121" i="1"/>
  <c r="N121" i="1"/>
  <c r="P120" i="1"/>
  <c r="N120" i="1"/>
  <c r="P119" i="1"/>
  <c r="N119" i="1"/>
  <c r="P118" i="1"/>
  <c r="P117" i="1"/>
  <c r="N117" i="1"/>
  <c r="P116" i="1"/>
  <c r="N116" i="1"/>
  <c r="P115" i="1"/>
  <c r="N115" i="1"/>
  <c r="P114" i="1"/>
  <c r="P113" i="1"/>
  <c r="N113" i="1"/>
  <c r="P112" i="1"/>
  <c r="N112" i="1"/>
  <c r="P111" i="1"/>
  <c r="N111" i="1"/>
  <c r="P110" i="1"/>
  <c r="P109" i="1"/>
  <c r="N109" i="1"/>
  <c r="P108" i="1"/>
  <c r="N108" i="1"/>
  <c r="P107" i="1"/>
  <c r="N107" i="1"/>
  <c r="P106" i="1"/>
  <c r="P105" i="1"/>
  <c r="N105" i="1"/>
  <c r="P104" i="1"/>
  <c r="N104" i="1"/>
  <c r="P103" i="1"/>
  <c r="N103" i="1"/>
  <c r="P102" i="1"/>
  <c r="P101" i="1"/>
  <c r="N101" i="1"/>
  <c r="P100" i="1"/>
  <c r="N100" i="1"/>
  <c r="P99" i="1"/>
  <c r="N99" i="1"/>
  <c r="P98" i="1"/>
  <c r="P97" i="1"/>
  <c r="N97" i="1"/>
  <c r="P96" i="1"/>
  <c r="N96" i="1"/>
  <c r="P95" i="1"/>
  <c r="N95" i="1"/>
  <c r="P94" i="1"/>
  <c r="P93" i="1"/>
  <c r="N93" i="1"/>
  <c r="P92" i="1"/>
  <c r="N92" i="1"/>
  <c r="P91" i="1"/>
  <c r="N91" i="1"/>
  <c r="P90" i="1"/>
  <c r="P89" i="1"/>
  <c r="N89" i="1"/>
  <c r="P88" i="1"/>
  <c r="N88" i="1"/>
  <c r="P87" i="1"/>
  <c r="N87" i="1"/>
  <c r="P86" i="1"/>
  <c r="P85" i="1"/>
  <c r="N85" i="1"/>
  <c r="P84" i="1"/>
  <c r="N84" i="1"/>
  <c r="P40" i="3"/>
  <c r="N40" i="3"/>
  <c r="P39" i="3"/>
  <c r="H39" i="3"/>
  <c r="N39" i="3" s="1"/>
  <c r="P38" i="3"/>
  <c r="H38" i="3"/>
  <c r="N38" i="3" s="1"/>
  <c r="P37" i="3"/>
  <c r="N37" i="3"/>
  <c r="P36" i="3"/>
  <c r="H36" i="3"/>
  <c r="N36" i="3" s="1"/>
  <c r="P35" i="3"/>
  <c r="H35" i="3"/>
  <c r="N35" i="3" s="1"/>
  <c r="P34" i="3"/>
  <c r="H34" i="3"/>
  <c r="N34" i="3" s="1"/>
  <c r="P33" i="3"/>
  <c r="H33" i="3"/>
  <c r="N33" i="3" s="1"/>
  <c r="P32" i="3"/>
  <c r="N32" i="3"/>
  <c r="H32" i="3"/>
  <c r="P31" i="3"/>
  <c r="H31" i="3"/>
  <c r="N31" i="3" s="1"/>
  <c r="P30" i="3"/>
  <c r="H30" i="3"/>
  <c r="N30" i="3" s="1"/>
  <c r="P29" i="3"/>
  <c r="H29" i="3"/>
  <c r="N29" i="3" s="1"/>
  <c r="P28" i="3"/>
  <c r="H28" i="3"/>
  <c r="N28" i="3" s="1"/>
  <c r="P11" i="1"/>
  <c r="N12" i="3" l="1"/>
  <c r="H7" i="1"/>
  <c r="P1" i="1" s="1"/>
  <c r="P5" i="1" s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N16" i="1"/>
  <c r="N15" i="1"/>
  <c r="N12" i="1"/>
  <c r="H27" i="3"/>
  <c r="N27" i="3" s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N18" i="1"/>
  <c r="N17" i="1"/>
  <c r="N14" i="1"/>
  <c r="P18" i="1"/>
  <c r="P17" i="1"/>
  <c r="P16" i="1"/>
  <c r="P15" i="1"/>
  <c r="P14" i="1"/>
  <c r="P13" i="1"/>
  <c r="P12" i="1"/>
  <c r="H7" i="3" l="1"/>
  <c r="P1" i="3" s="1"/>
  <c r="P5" i="3" s="1"/>
  <c r="N73" i="1"/>
  <c r="N7" i="1" s="1"/>
  <c r="P27" i="3"/>
  <c r="P26" i="3"/>
  <c r="N26" i="3"/>
  <c r="P25" i="3"/>
  <c r="N25" i="3"/>
  <c r="P24" i="3"/>
  <c r="P23" i="3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N7" i="3" l="1"/>
  <c r="P7" i="3" s="1"/>
  <c r="P7" i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<sst xmlns="http://schemas.openxmlformats.org/spreadsheetml/2006/main" count="166" uniqueCount="60">
  <si>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</si>
  <si>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</si>
  <si>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</si>
  <si>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</si>
  <si>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</si>
  <si>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</si>
  <si>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</si>
  <si>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</si>
  <si>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</si>
  <si>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</si>
  <si>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</si>
  <si>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</si>
  <si>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</si>
  <si>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</si>
  <si>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</si>
  <si>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</si>
  <si>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</si>
  <si>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</si>
  <si>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</si>
  <si>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</si>
  <si>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</si>
  <si>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</si>
  <si>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</si>
  <si>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</si>
  <si>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</si>
  <si>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</si>
  <si>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</si>
  <si>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</si>
  <si>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</si>
  <si>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</si>
  <si>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</si>
  <si>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</si>
  <si>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</si>
  <si>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</si>
  <si>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</si>
  <si>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</si>
  <si>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</si>
  <si>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</si>
  <si>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</si>
  <si>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</si>
  <si>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</si>
  <si>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</si>
  <si>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</si>
  <si>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</si>
  <si>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</si>
  <si>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</si>
  <si>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</si>
  <si>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Dicembre</t>
  </si>
  <si>
    <t>12_01</t>
  </si>
  <si>
    <t>(importi in Valuta MYR)</t>
  </si>
  <si>
    <t>MYMI</t>
  </si>
  <si>
    <t>Prelievo</t>
  </si>
  <si>
    <t>Malaysia</t>
  </si>
  <si>
    <t>MYR</t>
  </si>
  <si>
    <t>Treno</t>
  </si>
  <si>
    <t>Taxi</t>
  </si>
  <si>
    <t>ISS</t>
  </si>
  <si>
    <t>Hotel</t>
  </si>
  <si>
    <t>Milano</t>
  </si>
  <si>
    <t>Cibo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</si>
</sst>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O25" sqref="O25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11" t="s">
        <v>0</v>
      </c>
      <c r="C1" s="111"/>
      <c r="D1" s="112" t="s">
        <v>45</v>
      </c>
      <c r="E1" s="112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1158.4000000000001</v>
      </c>
      <c r="Q1" s="3" t="s">
        <v>28</v>
      </c>
    </row>
    <row r="2" spans="1:18" s="8" customFormat="1" ht="57.75" customHeight="1" x14ac:dyDescent="0.2">
      <c r="A2" s="4"/>
      <c r="B2" s="113" t="s">
        <v>2</v>
      </c>
      <c r="C2" s="113"/>
      <c r="D2" s="112" t="s">
        <v>46</v>
      </c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13" t="s">
        <v>26</v>
      </c>
      <c r="C3" s="113"/>
      <c r="D3" s="112" t="s">
        <v>28</v>
      </c>
      <c r="E3" s="112"/>
      <c r="N3" s="10" t="s">
        <v>4</v>
      </c>
      <c r="O3" s="11"/>
      <c r="P3" s="62">
        <f>+O7</f>
        <v>1398.4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-240</v>
      </c>
      <c r="Q5" s="13"/>
    </row>
    <row r="6" spans="1:18" s="8" customFormat="1" ht="43.5" customHeight="1" thickTop="1" thickBot="1" x14ac:dyDescent="0.25">
      <c r="A6" s="4"/>
      <c r="B6" s="56" t="s">
        <v>49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21" t="s">
        <v>30</v>
      </c>
      <c r="B7" s="122"/>
      <c r="C7" s="123"/>
      <c r="D7" s="129" t="s">
        <v>11</v>
      </c>
      <c r="E7" s="130"/>
      <c r="F7" s="13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335</v>
      </c>
      <c r="K7" s="81">
        <f t="shared" si="0"/>
        <v>0</v>
      </c>
      <c r="L7" s="81">
        <f t="shared" si="0"/>
        <v>823.4</v>
      </c>
      <c r="M7" s="82">
        <f t="shared" si="0"/>
        <v>0</v>
      </c>
      <c r="N7" s="80">
        <f t="shared" si="0"/>
        <v>1158.4000000000001</v>
      </c>
      <c r="O7" s="83">
        <f t="shared" si="0"/>
        <v>1398.4</v>
      </c>
      <c r="P7" s="13">
        <f>+N7-SUM(H7:M7)</f>
        <v>0</v>
      </c>
    </row>
    <row r="8" spans="1:18" ht="36" customHeight="1" thickTop="1" thickBot="1" x14ac:dyDescent="0.25">
      <c r="A8" s="131"/>
      <c r="B8" s="132" t="s">
        <v>12</v>
      </c>
      <c r="C8" s="132" t="s">
        <v>13</v>
      </c>
      <c r="D8" s="133" t="s">
        <v>25</v>
      </c>
      <c r="E8" s="132" t="s">
        <v>34</v>
      </c>
      <c r="F8" s="135" t="s">
        <v>32</v>
      </c>
      <c r="G8" s="136" t="s">
        <v>15</v>
      </c>
      <c r="H8" s="138" t="s">
        <v>16</v>
      </c>
      <c r="I8" s="124" t="s">
        <v>38</v>
      </c>
      <c r="J8" s="125" t="s">
        <v>40</v>
      </c>
      <c r="K8" s="125" t="s">
        <v>39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41</v>
      </c>
    </row>
    <row r="9" spans="1:18" ht="36" customHeight="1" thickTop="1" thickBot="1" x14ac:dyDescent="0.25">
      <c r="A9" s="131"/>
      <c r="B9" s="132" t="s">
        <v>12</v>
      </c>
      <c r="C9" s="132"/>
      <c r="D9" s="134"/>
      <c r="E9" s="132"/>
      <c r="F9" s="135"/>
      <c r="G9" s="137"/>
      <c r="H9" s="138" t="s">
        <v>38</v>
      </c>
      <c r="I9" s="124" t="s">
        <v>38</v>
      </c>
      <c r="J9" s="124"/>
      <c r="K9" s="124" t="s">
        <v>37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 x14ac:dyDescent="0.25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 x14ac:dyDescent="0.2">
      <c r="A11" s="27">
        <v>1</v>
      </c>
      <c r="B11" s="47">
        <v>41246</v>
      </c>
      <c r="C11" s="29" t="s">
        <v>50</v>
      </c>
      <c r="D11" s="30" t="s">
        <v>51</v>
      </c>
      <c r="E11" s="30" t="s">
        <v>52</v>
      </c>
      <c r="F11" s="31" t="s">
        <v>53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300</v>
      </c>
      <c r="P11" s="41"/>
      <c r="Q11" s="2"/>
      <c r="R11" s="74"/>
    </row>
    <row r="12" spans="1:18" ht="30" customHeight="1" x14ac:dyDescent="0.2">
      <c r="A12" s="42">
        <v>2</v>
      </c>
      <c r="B12" s="47">
        <v>41246</v>
      </c>
      <c r="C12" s="29" t="s">
        <v>50</v>
      </c>
      <c r="D12" s="30" t="s">
        <v>54</v>
      </c>
      <c r="E12" s="30" t="s">
        <v>52</v>
      </c>
      <c r="F12" s="31" t="s">
        <v>53</v>
      </c>
      <c r="G12" s="32"/>
      <c r="H12" s="33">
        <f>IF($D$3="si",($G$5/$G$6*G12),IF($D$3="no",G12*$G$4,0))</f>
        <v>0</v>
      </c>
      <c r="I12" s="34"/>
      <c r="J12" s="35">
        <v>35</v>
      </c>
      <c r="K12" s="68"/>
      <c r="L12" s="37"/>
      <c r="M12" s="38"/>
      <c r="N12" s="39">
        <f>SUM(H12:M12)</f>
        <v>35</v>
      </c>
      <c r="O12" s="43">
        <v>35</v>
      </c>
      <c r="P12" s="41"/>
      <c r="Q12" s="2"/>
      <c r="R12" s="74"/>
    </row>
    <row r="13" spans="1:18" ht="30" customHeight="1" x14ac:dyDescent="0.2">
      <c r="A13" s="42">
        <v>3</v>
      </c>
      <c r="B13" s="47">
        <v>41247</v>
      </c>
      <c r="C13" s="29" t="s">
        <v>50</v>
      </c>
      <c r="D13" s="30" t="s">
        <v>55</v>
      </c>
      <c r="E13" s="30" t="s">
        <v>52</v>
      </c>
      <c r="F13" s="31" t="s">
        <v>53</v>
      </c>
      <c r="G13" s="32"/>
      <c r="H13" s="33">
        <f t="shared" ref="H13:H27" si="1">IF($D$3="si",($G$5/$G$6*G13),IF($D$3="no",G13*$G$4,0))</f>
        <v>0</v>
      </c>
      <c r="I13" s="34"/>
      <c r="J13" s="35">
        <v>34</v>
      </c>
      <c r="K13" s="68"/>
      <c r="L13" s="37"/>
      <c r="M13" s="38"/>
      <c r="N13" s="39">
        <f t="shared" ref="N13:N26" si="2">SUM(H13:M13)</f>
        <v>34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 x14ac:dyDescent="0.2">
      <c r="A14" s="42">
        <v>4</v>
      </c>
      <c r="B14" s="47">
        <v>41247</v>
      </c>
      <c r="C14" s="29" t="s">
        <v>50</v>
      </c>
      <c r="D14" s="30" t="s">
        <v>55</v>
      </c>
      <c r="E14" s="30" t="s">
        <v>52</v>
      </c>
      <c r="F14" s="31" t="s">
        <v>53</v>
      </c>
      <c r="G14" s="32"/>
      <c r="H14" s="33">
        <f t="shared" si="1"/>
        <v>0</v>
      </c>
      <c r="I14" s="34"/>
      <c r="J14" s="35">
        <v>40</v>
      </c>
      <c r="K14" s="68"/>
      <c r="L14" s="37"/>
      <c r="M14" s="38"/>
      <c r="N14" s="39">
        <f t="shared" si="2"/>
        <v>40</v>
      </c>
      <c r="O14" s="43"/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47">
        <v>41248</v>
      </c>
      <c r="C15" s="29" t="s">
        <v>50</v>
      </c>
      <c r="D15" s="30" t="s">
        <v>55</v>
      </c>
      <c r="E15" s="30" t="s">
        <v>52</v>
      </c>
      <c r="F15" s="31" t="s">
        <v>53</v>
      </c>
      <c r="G15" s="32"/>
      <c r="H15" s="33">
        <f t="shared" si="1"/>
        <v>0</v>
      </c>
      <c r="I15" s="34"/>
      <c r="J15" s="35">
        <v>30</v>
      </c>
      <c r="K15" s="68"/>
      <c r="L15" s="37"/>
      <c r="M15" s="38"/>
      <c r="N15" s="39">
        <f t="shared" si="2"/>
        <v>30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47">
        <v>41248</v>
      </c>
      <c r="C16" s="29" t="s">
        <v>50</v>
      </c>
      <c r="D16" s="30" t="s">
        <v>55</v>
      </c>
      <c r="E16" s="30" t="s">
        <v>52</v>
      </c>
      <c r="F16" s="31" t="s">
        <v>53</v>
      </c>
      <c r="G16" s="32"/>
      <c r="H16" s="33">
        <f t="shared" si="1"/>
        <v>0</v>
      </c>
      <c r="I16" s="34"/>
      <c r="J16" s="35">
        <v>25</v>
      </c>
      <c r="K16" s="68"/>
      <c r="L16" s="37"/>
      <c r="M16" s="38"/>
      <c r="N16" s="39">
        <f t="shared" si="2"/>
        <v>25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47">
        <v>41249</v>
      </c>
      <c r="C17" s="29" t="s">
        <v>50</v>
      </c>
      <c r="D17" s="30" t="s">
        <v>55</v>
      </c>
      <c r="E17" s="30" t="s">
        <v>52</v>
      </c>
      <c r="F17" s="31" t="s">
        <v>53</v>
      </c>
      <c r="G17" s="32"/>
      <c r="H17" s="33">
        <f t="shared" si="1"/>
        <v>0</v>
      </c>
      <c r="I17" s="34"/>
      <c r="J17" s="35">
        <v>20</v>
      </c>
      <c r="K17" s="68"/>
      <c r="L17" s="37"/>
      <c r="M17" s="38"/>
      <c r="N17" s="39">
        <f t="shared" si="2"/>
        <v>20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47">
        <v>41249</v>
      </c>
      <c r="C18" s="29" t="s">
        <v>50</v>
      </c>
      <c r="D18" s="30" t="s">
        <v>55</v>
      </c>
      <c r="E18" s="30" t="s">
        <v>52</v>
      </c>
      <c r="F18" s="31" t="s">
        <v>53</v>
      </c>
      <c r="G18" s="32"/>
      <c r="H18" s="33">
        <f t="shared" si="1"/>
        <v>0</v>
      </c>
      <c r="I18" s="34"/>
      <c r="J18" s="35">
        <v>35</v>
      </c>
      <c r="K18" s="68"/>
      <c r="L18" s="37"/>
      <c r="M18" s="38"/>
      <c r="N18" s="39">
        <f t="shared" si="2"/>
        <v>35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47">
        <v>41253</v>
      </c>
      <c r="C19" s="29" t="s">
        <v>56</v>
      </c>
      <c r="D19" s="30" t="s">
        <v>55</v>
      </c>
      <c r="E19" s="30" t="s">
        <v>52</v>
      </c>
      <c r="F19" s="31" t="s">
        <v>53</v>
      </c>
      <c r="G19" s="32"/>
      <c r="H19" s="33">
        <f t="shared" si="1"/>
        <v>0</v>
      </c>
      <c r="I19" s="34"/>
      <c r="J19" s="35">
        <v>27</v>
      </c>
      <c r="K19" s="68"/>
      <c r="L19" s="37"/>
      <c r="M19" s="38"/>
      <c r="N19" s="39">
        <f t="shared" si="2"/>
        <v>27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47">
        <v>41253</v>
      </c>
      <c r="C20" s="29" t="s">
        <v>56</v>
      </c>
      <c r="D20" s="30" t="s">
        <v>55</v>
      </c>
      <c r="E20" s="30" t="s">
        <v>52</v>
      </c>
      <c r="F20" s="31" t="s">
        <v>53</v>
      </c>
      <c r="G20" s="32"/>
      <c r="H20" s="33">
        <f t="shared" si="1"/>
        <v>0</v>
      </c>
      <c r="I20" s="34"/>
      <c r="J20" s="35">
        <v>41</v>
      </c>
      <c r="K20" s="68"/>
      <c r="L20" s="37"/>
      <c r="M20" s="38"/>
      <c r="N20" s="39">
        <f t="shared" si="2"/>
        <v>41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47">
        <v>41254</v>
      </c>
      <c r="C21" s="29" t="s">
        <v>56</v>
      </c>
      <c r="D21" s="30" t="s">
        <v>55</v>
      </c>
      <c r="E21" s="30" t="s">
        <v>52</v>
      </c>
      <c r="F21" s="31" t="s">
        <v>53</v>
      </c>
      <c r="G21" s="32"/>
      <c r="H21" s="33">
        <f t="shared" si="1"/>
        <v>0</v>
      </c>
      <c r="I21" s="34"/>
      <c r="J21" s="36">
        <v>30</v>
      </c>
      <c r="K21" s="37"/>
      <c r="L21" s="37"/>
      <c r="M21" s="38"/>
      <c r="N21" s="39">
        <f t="shared" si="2"/>
        <v>30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47">
        <v>41256</v>
      </c>
      <c r="C22" s="29" t="s">
        <v>56</v>
      </c>
      <c r="D22" s="30" t="s">
        <v>55</v>
      </c>
      <c r="E22" s="30" t="s">
        <v>52</v>
      </c>
      <c r="F22" s="31" t="s">
        <v>53</v>
      </c>
      <c r="G22" s="32"/>
      <c r="H22" s="33">
        <f t="shared" si="1"/>
        <v>0</v>
      </c>
      <c r="I22" s="35"/>
      <c r="J22" s="35">
        <v>18</v>
      </c>
      <c r="K22" s="68"/>
      <c r="L22" s="37"/>
      <c r="M22" s="38"/>
      <c r="N22" s="39">
        <f t="shared" si="2"/>
        <v>18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>
        <v>41256</v>
      </c>
      <c r="C23" s="29" t="s">
        <v>56</v>
      </c>
      <c r="D23" s="30" t="s">
        <v>51</v>
      </c>
      <c r="E23" s="30" t="s">
        <v>52</v>
      </c>
      <c r="F23" s="31" t="s">
        <v>53</v>
      </c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>
        <v>240</v>
      </c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>
        <v>41256</v>
      </c>
      <c r="C24" s="29" t="s">
        <v>56</v>
      </c>
      <c r="D24" s="30" t="s">
        <v>57</v>
      </c>
      <c r="E24" s="30" t="s">
        <v>52</v>
      </c>
      <c r="F24" s="31" t="s">
        <v>53</v>
      </c>
      <c r="G24" s="32"/>
      <c r="H24" s="33">
        <f t="shared" si="1"/>
        <v>0</v>
      </c>
      <c r="I24" s="48"/>
      <c r="J24" s="36"/>
      <c r="K24" s="37"/>
      <c r="L24" s="37">
        <v>823.4</v>
      </c>
      <c r="M24" s="38"/>
      <c r="N24" s="39">
        <f t="shared" si="2"/>
        <v>823.4</v>
      </c>
      <c r="O24" s="43">
        <v>823.4</v>
      </c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/>
      <c r="C25" s="29"/>
      <c r="D25" s="30"/>
      <c r="E25" s="30"/>
      <c r="F25" s="31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/>
      <c r="C26" s="29"/>
      <c r="D26" s="30"/>
      <c r="E26" s="30"/>
      <c r="F26" s="31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/>
      <c r="C27" s="29"/>
      <c r="D27" s="30"/>
      <c r="E27" s="30"/>
      <c r="F27" s="31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/>
      <c r="C28" s="29"/>
      <c r="D28" s="30"/>
      <c r="E28" s="30"/>
      <c r="F28" s="31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 x14ac:dyDescent="0.2">
      <c r="A29" s="42">
        <v>19</v>
      </c>
      <c r="B29" s="47"/>
      <c r="C29" s="29"/>
      <c r="D29" s="30"/>
      <c r="E29" s="30"/>
      <c r="F29" s="31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 x14ac:dyDescent="0.2">
      <c r="A30" s="42">
        <v>20</v>
      </c>
      <c r="B30" s="47"/>
      <c r="C30" s="29"/>
      <c r="D30" s="30"/>
      <c r="E30" s="30"/>
      <c r="F30" s="31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 x14ac:dyDescent="0.2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 x14ac:dyDescent="0.2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 x14ac:dyDescent="0.2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 x14ac:dyDescent="0.2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 x14ac:dyDescent="0.2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 x14ac:dyDescent="0.2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42</v>
      </c>
      <c r="C58" s="78"/>
      <c r="D58" s="78"/>
      <c r="E58" s="61"/>
      <c r="F58" s="61"/>
      <c r="G58" s="78" t="s">
        <v>44</v>
      </c>
      <c r="H58" s="78"/>
      <c r="I58" s="78"/>
      <c r="J58" s="61"/>
      <c r="K58" s="61"/>
      <c r="L58" s="78" t="s">
        <v>43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1:C55 C57">
      <formula1>1</formula1>
      <formula2>0</formula2>
    </dataValidation>
    <dataValidation type="date" operator="greaterThanOrEqual" showErrorMessage="1" errorTitle="Data" error="Inserire una data superiore al 1/11/2000" sqref="B57 B11:B55">
      <formula1>36831</formula1>
      <formula2>0</formula2>
    </dataValidation>
    <dataValidation type="textLength" operator="greaterThan" sqref="F31:F55 F57">
      <formula1>1</formula1>
      <formula2>0</formula2>
    </dataValidation>
    <dataValidation type="textLength" operator="greaterThan" allowBlank="1" showErrorMessage="1" sqref="D31:E55 D57:E5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E16" sqref="E16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11" t="s">
        <v>0</v>
      </c>
      <c r="C1" s="111"/>
      <c r="D1" s="111"/>
      <c r="E1" s="112" t="s">
        <v>45</v>
      </c>
      <c r="F1" s="112"/>
      <c r="G1" s="51" t="s">
        <v>47</v>
      </c>
      <c r="H1" s="50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56.65</v>
      </c>
      <c r="Q1" s="3" t="s">
        <v>28</v>
      </c>
    </row>
    <row r="2" spans="1:19" s="8" customFormat="1" ht="35.25" customHeight="1" x14ac:dyDescent="0.2">
      <c r="A2" s="4"/>
      <c r="B2" s="113" t="s">
        <v>2</v>
      </c>
      <c r="C2" s="113"/>
      <c r="D2" s="113"/>
      <c r="E2" s="112" t="s">
        <v>46</v>
      </c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13" t="s">
        <v>26</v>
      </c>
      <c r="C3" s="113"/>
      <c r="D3" s="113"/>
      <c r="E3" s="112" t="s">
        <v>27</v>
      </c>
      <c r="F3" s="112"/>
      <c r="N3" s="10" t="s">
        <v>4</v>
      </c>
      <c r="O3" s="11"/>
      <c r="P3" s="12">
        <f>+O7</f>
        <v>24.65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20" t="s">
        <v>8</v>
      </c>
      <c r="O5" s="120"/>
      <c r="P5" s="22">
        <f>P1-P2-P3-P4</f>
        <v>32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 x14ac:dyDescent="0.25">
      <c r="A7" s="52"/>
      <c r="B7" s="53"/>
      <c r="C7" s="53"/>
      <c r="D7" s="54" t="s">
        <v>29</v>
      </c>
      <c r="E7" s="141" t="s">
        <v>11</v>
      </c>
      <c r="F7" s="142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43</v>
      </c>
      <c r="K7" s="66">
        <f t="shared" si="0"/>
        <v>0</v>
      </c>
      <c r="L7" s="66">
        <f t="shared" si="0"/>
        <v>0</v>
      </c>
      <c r="M7" s="66">
        <f t="shared" si="0"/>
        <v>13.65</v>
      </c>
      <c r="N7" s="66">
        <f t="shared" si="0"/>
        <v>56.650000000000006</v>
      </c>
      <c r="O7" s="67">
        <f t="shared" si="0"/>
        <v>24.65</v>
      </c>
      <c r="P7" s="13">
        <f>+N7-SUM(I7:M7)</f>
        <v>0</v>
      </c>
    </row>
    <row r="8" spans="1:19" ht="36" customHeight="1" thickTop="1" thickBot="1" x14ac:dyDescent="0.25">
      <c r="A8" s="146"/>
      <c r="B8" s="64"/>
      <c r="C8" s="147" t="s">
        <v>13</v>
      </c>
      <c r="D8" s="148" t="s">
        <v>25</v>
      </c>
      <c r="E8" s="132" t="s">
        <v>14</v>
      </c>
      <c r="F8" s="149" t="s">
        <v>35</v>
      </c>
      <c r="G8" s="150" t="s">
        <v>15</v>
      </c>
      <c r="H8" s="151" t="s">
        <v>16</v>
      </c>
      <c r="I8" s="125" t="s">
        <v>38</v>
      </c>
      <c r="J8" s="125" t="s">
        <v>40</v>
      </c>
      <c r="K8" s="125" t="s">
        <v>39</v>
      </c>
      <c r="L8" s="139" t="s">
        <v>36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 x14ac:dyDescent="0.25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38</v>
      </c>
      <c r="J9" s="124"/>
      <c r="K9" s="124" t="s">
        <v>37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 x14ac:dyDescent="0.25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 x14ac:dyDescent="0.2">
      <c r="A11" s="27">
        <v>1</v>
      </c>
      <c r="B11" s="47">
        <v>41245</v>
      </c>
      <c r="C11" s="29" t="s">
        <v>50</v>
      </c>
      <c r="D11" s="29" t="s">
        <v>55</v>
      </c>
      <c r="E11" s="69"/>
      <c r="F11" s="69" t="s">
        <v>58</v>
      </c>
      <c r="G11" s="100"/>
      <c r="H11" s="106">
        <f>IF($E$3="si",($H$5/$H$6*G11),IF($E$3="no",G11*$H$4,0))</f>
        <v>0</v>
      </c>
      <c r="I11" s="72"/>
      <c r="J11" s="72">
        <v>15</v>
      </c>
      <c r="K11" s="34"/>
      <c r="L11" s="35"/>
      <c r="M11" s="37"/>
      <c r="N11" s="39">
        <f>SUM(H11:M11)</f>
        <v>15</v>
      </c>
      <c r="O11" s="40"/>
      <c r="P11" s="41" t="str">
        <f>IF($F11="Milano","X","")</f>
        <v>X</v>
      </c>
      <c r="R11" s="2"/>
    </row>
    <row r="12" spans="1:19" ht="30" customHeight="1" x14ac:dyDescent="0.2">
      <c r="A12" s="42">
        <v>2</v>
      </c>
      <c r="B12" s="47">
        <v>41245</v>
      </c>
      <c r="C12" s="29" t="s">
        <v>50</v>
      </c>
      <c r="D12" s="29" t="s">
        <v>54</v>
      </c>
      <c r="E12" s="69"/>
      <c r="F12" s="69" t="s">
        <v>58</v>
      </c>
      <c r="G12" s="101"/>
      <c r="H12" s="106">
        <f t="shared" ref="H12:H75" si="1">IF($E$3="si",($H$5/$H$6*G12),IF($E$3="no",G12*$H$4,0))</f>
        <v>0</v>
      </c>
      <c r="I12" s="72"/>
      <c r="J12" s="72">
        <v>11</v>
      </c>
      <c r="K12" s="34"/>
      <c r="L12" s="35"/>
      <c r="M12" s="37"/>
      <c r="N12" s="39">
        <f>SUM(H12:M12)</f>
        <v>11</v>
      </c>
      <c r="O12" s="43">
        <v>11</v>
      </c>
      <c r="P12" s="41" t="str">
        <f t="shared" ref="P12:P83" si="2">IF($F12="Milano","X","")</f>
        <v>X</v>
      </c>
      <c r="R12" s="2"/>
    </row>
    <row r="13" spans="1:19" ht="30" customHeight="1" x14ac:dyDescent="0.2">
      <c r="A13" s="42">
        <v>3</v>
      </c>
      <c r="B13" s="47">
        <v>41245</v>
      </c>
      <c r="C13" s="29" t="s">
        <v>50</v>
      </c>
      <c r="D13" s="29" t="s">
        <v>59</v>
      </c>
      <c r="E13" s="69"/>
      <c r="F13" s="69" t="s">
        <v>58</v>
      </c>
      <c r="G13" s="101"/>
      <c r="H13" s="106">
        <f t="shared" si="1"/>
        <v>0</v>
      </c>
      <c r="I13" s="72"/>
      <c r="J13" s="72"/>
      <c r="K13" s="34"/>
      <c r="L13" s="35"/>
      <c r="M13" s="37">
        <v>7.95</v>
      </c>
      <c r="N13" s="39">
        <f>SUM(H13:M13)</f>
        <v>7.95</v>
      </c>
      <c r="O13" s="43">
        <v>7.95</v>
      </c>
      <c r="P13" s="41" t="str">
        <f t="shared" si="2"/>
        <v>X</v>
      </c>
      <c r="R13" s="2"/>
    </row>
    <row r="14" spans="1:19" ht="30" customHeight="1" x14ac:dyDescent="0.2">
      <c r="A14" s="42">
        <v>4</v>
      </c>
      <c r="B14" s="47">
        <v>41258</v>
      </c>
      <c r="C14" s="29" t="s">
        <v>50</v>
      </c>
      <c r="D14" s="29" t="s">
        <v>55</v>
      </c>
      <c r="E14" s="69"/>
      <c r="F14" s="69" t="s">
        <v>58</v>
      </c>
      <c r="G14" s="101"/>
      <c r="H14" s="106">
        <f t="shared" si="1"/>
        <v>0</v>
      </c>
      <c r="I14" s="72"/>
      <c r="J14" s="72">
        <v>17</v>
      </c>
      <c r="K14" s="34"/>
      <c r="L14" s="35"/>
      <c r="M14" s="37"/>
      <c r="N14" s="39">
        <f t="shared" ref="N14:N18" si="3">SUM(H14:M14)</f>
        <v>17</v>
      </c>
      <c r="O14" s="43"/>
      <c r="P14" s="41" t="str">
        <f t="shared" si="2"/>
        <v>X</v>
      </c>
      <c r="R14" s="2"/>
    </row>
    <row r="15" spans="1:19" ht="30" customHeight="1" x14ac:dyDescent="0.2">
      <c r="A15" s="42">
        <v>5</v>
      </c>
      <c r="B15" s="47">
        <v>41258</v>
      </c>
      <c r="C15" s="29" t="s">
        <v>50</v>
      </c>
      <c r="D15" s="29" t="s">
        <v>59</v>
      </c>
      <c r="E15" s="69"/>
      <c r="F15" s="69" t="s">
        <v>58</v>
      </c>
      <c r="G15" s="101"/>
      <c r="H15" s="106">
        <f t="shared" si="1"/>
        <v>0</v>
      </c>
      <c r="I15" s="72"/>
      <c r="J15" s="72"/>
      <c r="K15" s="34"/>
      <c r="L15" s="35"/>
      <c r="M15" s="37">
        <v>5.7</v>
      </c>
      <c r="N15" s="39">
        <f t="shared" si="3"/>
        <v>5.7</v>
      </c>
      <c r="O15" s="43">
        <v>5.7</v>
      </c>
      <c r="P15" s="41" t="str">
        <f t="shared" si="2"/>
        <v>X</v>
      </c>
      <c r="R15" s="2"/>
    </row>
    <row r="16" spans="1:19" ht="30" customHeight="1" x14ac:dyDescent="0.2">
      <c r="A16" s="42">
        <v>6</v>
      </c>
      <c r="B16" s="47"/>
      <c r="C16" s="29"/>
      <c r="D16" s="29"/>
      <c r="E16" s="69"/>
      <c r="F16" s="69"/>
      <c r="G16" s="101"/>
      <c r="H16" s="106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 x14ac:dyDescent="0.2">
      <c r="A17" s="42">
        <v>7</v>
      </c>
      <c r="B17" s="47"/>
      <c r="C17" s="29"/>
      <c r="D17" s="29"/>
      <c r="E17" s="69"/>
      <c r="F17" s="69"/>
      <c r="G17" s="101"/>
      <c r="H17" s="106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 x14ac:dyDescent="0.2">
      <c r="A18" s="42">
        <v>8</v>
      </c>
      <c r="B18" s="47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 x14ac:dyDescent="0.2">
      <c r="A19" s="42">
        <v>9</v>
      </c>
      <c r="B19" s="47"/>
      <c r="C19" s="29"/>
      <c r="D19" s="29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 x14ac:dyDescent="0.2">
      <c r="A20" s="42">
        <v>10</v>
      </c>
      <c r="B20" s="47"/>
      <c r="C20" s="29"/>
      <c r="D20" s="29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 x14ac:dyDescent="0.2">
      <c r="A21" s="42">
        <v>11</v>
      </c>
      <c r="B21" s="47"/>
      <c r="C21" s="29"/>
      <c r="D21" s="29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 x14ac:dyDescent="0.2">
      <c r="A22" s="42">
        <v>12</v>
      </c>
      <c r="B22" s="47"/>
      <c r="C22" s="29"/>
      <c r="D22" s="29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 x14ac:dyDescent="0.2">
      <c r="A23" s="42">
        <v>13</v>
      </c>
      <c r="B23" s="47"/>
      <c r="C23" s="29"/>
      <c r="D23" s="29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 x14ac:dyDescent="0.2">
      <c r="A24" s="42">
        <v>14</v>
      </c>
      <c r="B24" s="47"/>
      <c r="C24" s="29"/>
      <c r="D24" s="29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 x14ac:dyDescent="0.2">
      <c r="A25" s="42">
        <v>15</v>
      </c>
      <c r="B25" s="47"/>
      <c r="C25" s="29"/>
      <c r="D25" s="29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 x14ac:dyDescent="0.2">
      <c r="A26" s="42">
        <v>16</v>
      </c>
      <c r="B26" s="47"/>
      <c r="C26" s="29"/>
      <c r="D26" s="29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 x14ac:dyDescent="0.2">
      <c r="A27" s="42">
        <v>17</v>
      </c>
      <c r="B27" s="47"/>
      <c r="C27" s="29"/>
      <c r="D27" s="29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 x14ac:dyDescent="0.2">
      <c r="A28" s="42">
        <v>18</v>
      </c>
      <c r="B28" s="47"/>
      <c r="C28" s="29"/>
      <c r="D28" s="29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 x14ac:dyDescent="0.2">
      <c r="A29" s="42">
        <v>19</v>
      </c>
      <c r="B29" s="47"/>
      <c r="C29" s="29"/>
      <c r="D29" s="29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 x14ac:dyDescent="0.2">
      <c r="A30" s="42">
        <v>20</v>
      </c>
      <c r="B30" s="47"/>
      <c r="C30" s="29"/>
      <c r="D30" s="29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 x14ac:dyDescent="0.2">
      <c r="A31" s="42">
        <v>21</v>
      </c>
      <c r="B31" s="47"/>
      <c r="C31" s="29"/>
      <c r="D31" s="29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 x14ac:dyDescent="0.2">
      <c r="A32" s="42">
        <v>22</v>
      </c>
      <c r="B32" s="47"/>
      <c r="C32" s="29"/>
      <c r="D32" s="29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 x14ac:dyDescent="0.2">
      <c r="A33" s="42">
        <v>23</v>
      </c>
      <c r="B33" s="47"/>
      <c r="C33" s="29"/>
      <c r="D33" s="29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 x14ac:dyDescent="0.2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 x14ac:dyDescent="0.2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 x14ac:dyDescent="0.2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 x14ac:dyDescent="0.2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 x14ac:dyDescent="0.2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 x14ac:dyDescent="0.2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 x14ac:dyDescent="0.2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 x14ac:dyDescent="0.2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 x14ac:dyDescent="0.2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 x14ac:dyDescent="0.2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 x14ac:dyDescent="0.2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 x14ac:dyDescent="0.2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 x14ac:dyDescent="0.2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 x14ac:dyDescent="0.2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 x14ac:dyDescent="0.2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 x14ac:dyDescent="0.2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 x14ac:dyDescent="0.2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 x14ac:dyDescent="0.2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 x14ac:dyDescent="0.2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 x14ac:dyDescent="0.2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 x14ac:dyDescent="0.2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 x14ac:dyDescent="0.2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 x14ac:dyDescent="0.2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 x14ac:dyDescent="0.2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 x14ac:dyDescent="0.2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 x14ac:dyDescent="0.2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 x14ac:dyDescent="0.2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 x14ac:dyDescent="0.2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 x14ac:dyDescent="0.2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 x14ac:dyDescent="0.2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 x14ac:dyDescent="0.2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 x14ac:dyDescent="0.2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 x14ac:dyDescent="0.2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 x14ac:dyDescent="0.2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 x14ac:dyDescent="0.2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 x14ac:dyDescent="0.2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 x14ac:dyDescent="0.2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 x14ac:dyDescent="0.2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 x14ac:dyDescent="0.2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 x14ac:dyDescent="0.2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 x14ac:dyDescent="0.2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 x14ac:dyDescent="0.2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 x14ac:dyDescent="0.2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 x14ac:dyDescent="0.2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 x14ac:dyDescent="0.2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 x14ac:dyDescent="0.2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 x14ac:dyDescent="0.2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 x14ac:dyDescent="0.2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 x14ac:dyDescent="0.2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 x14ac:dyDescent="0.2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 x14ac:dyDescent="0.2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 x14ac:dyDescent="0.2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 x14ac:dyDescent="0.2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 x14ac:dyDescent="0.2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 x14ac:dyDescent="0.2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 x14ac:dyDescent="0.2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 x14ac:dyDescent="0.2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 x14ac:dyDescent="0.2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 x14ac:dyDescent="0.2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 x14ac:dyDescent="0.2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 x14ac:dyDescent="0.2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 x14ac:dyDescent="0.2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 x14ac:dyDescent="0.2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 x14ac:dyDescent="0.2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 x14ac:dyDescent="0.2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 x14ac:dyDescent="0.2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 x14ac:dyDescent="0.2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 x14ac:dyDescent="0.2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 x14ac:dyDescent="0.2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 x14ac:dyDescent="0.2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 x14ac:dyDescent="0.2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 x14ac:dyDescent="0.2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 x14ac:dyDescent="0.2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 x14ac:dyDescent="0.2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 x14ac:dyDescent="0.2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 x14ac:dyDescent="0.2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 x14ac:dyDescent="0.2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 x14ac:dyDescent="0.2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 x14ac:dyDescent="0.2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 x14ac:dyDescent="0.2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 x14ac:dyDescent="0.2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 x14ac:dyDescent="0.2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 x14ac:dyDescent="0.2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 x14ac:dyDescent="0.2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 x14ac:dyDescent="0.2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 x14ac:dyDescent="0.2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 x14ac:dyDescent="0.2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 x14ac:dyDescent="0.2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 x14ac:dyDescent="0.2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 x14ac:dyDescent="0.2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 x14ac:dyDescent="0.2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 x14ac:dyDescent="0.2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 x14ac:dyDescent="0.2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 x14ac:dyDescent="0.2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 x14ac:dyDescent="0.2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 x14ac:dyDescent="0.2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 x14ac:dyDescent="0.2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 x14ac:dyDescent="0.2">
      <c r="A133" s="60"/>
      <c r="B133" s="78" t="s">
        <v>42</v>
      </c>
      <c r="C133" s="78"/>
      <c r="D133" s="78"/>
      <c r="E133" s="61"/>
      <c r="F133" s="61"/>
      <c r="G133" s="78" t="s">
        <v>44</v>
      </c>
      <c r="H133" s="78"/>
      <c r="I133" s="78"/>
      <c r="J133" s="107"/>
      <c r="K133" s="107"/>
      <c r="L133" s="78" t="s">
        <v>43</v>
      </c>
      <c r="M133" s="78"/>
      <c r="N133" s="78"/>
      <c r="O133" s="61"/>
      <c r="P133" s="107"/>
      <c r="Q133" s="3"/>
    </row>
    <row r="134" spans="1:18" x14ac:dyDescent="0.2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 x14ac:dyDescent="0.2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D84:E129 F34:F77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11:B33 B79:B12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Estero'!Print_Area</vt:lpstr>
      <vt:lpstr>'Nota Spese Italia'!Print_Area</vt:lpstr>
      <vt:lpstr>'Nota Spese Estero'!Print_Titles</vt:lpstr>
      <vt:lpstr>'Nota Spese Italia'!Print_Titles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Alberto</cp:lastModifiedBy>
  <cp:revision>1</cp:revision>
  <cp:lastPrinted>2011-05-26T08:38:16Z</cp:lastPrinted>
  <dcterms:created xsi:type="dcterms:W3CDTF">2007-03-06T14:42:56Z</dcterms:created>
  <dcterms:modified xsi:type="dcterms:W3CDTF">2012-12-17T14:46:59Z</dcterms:modified>
</cp:coreProperties>
</file>