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</sheets>
  <definedNames>
    <definedName name="_xlnm.Print_Area" localSheetId="0">'Nota Spese Estero'!$A$1:$R$49</definedName>
    <definedName name="_xlnm.Print_Titles" localSheetId="0">'Nota Spese Estero'!$1:$10</definedName>
  </definedNames>
  <calcPr calcId="125725"/>
</workbook>
</file>

<file path=xl/calcChain.xml><?xml version="1.0" encoding="utf-8"?>
<calcChain xmlns="http://schemas.openxmlformats.org/spreadsheetml/2006/main">
  <c r="R1" i="3"/>
  <c r="R3"/>
  <c r="R5" l="1"/>
  <c r="H11"/>
  <c r="O7"/>
  <c r="P3" s="1"/>
  <c r="M7"/>
  <c r="L7"/>
  <c r="K7"/>
  <c r="J7"/>
  <c r="I7"/>
  <c r="G7"/>
  <c r="H37"/>
  <c r="H40"/>
  <c r="P44"/>
  <c r="H44"/>
  <c r="N44" s="1"/>
  <c r="P43"/>
  <c r="H43"/>
  <c r="N43" s="1"/>
  <c r="P42"/>
  <c r="H42"/>
  <c r="N42" s="1"/>
  <c r="P41"/>
  <c r="H41"/>
  <c r="N41" s="1"/>
  <c r="P40"/>
  <c r="N40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N11"/>
  <c r="N12" l="1"/>
  <c r="H27"/>
  <c r="N27" s="1"/>
  <c r="H7"/>
  <c r="P1" s="1"/>
  <c r="P5" s="1"/>
  <c r="P27" l="1"/>
  <c r="N26"/>
  <c r="N25"/>
  <c r="N24"/>
  <c r="N23"/>
  <c r="N22"/>
  <c r="N21"/>
  <c r="N20"/>
  <c r="N19"/>
  <c r="N18"/>
  <c r="N17"/>
  <c r="N16"/>
  <c r="N15"/>
  <c r="N14"/>
  <c r="N13"/>
  <c r="N7" l="1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<sst xmlns="http://schemas.openxmlformats.org/spreadsheetml/2006/main" count="50" uniqueCount="46">
  <si>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</si>
  <si>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</si>
  <si>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</si>
  <si>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</si>
  <si>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</si>
  <si>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</si>
  <si>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</si>
  <si>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</si>
  <si>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</si>
  <si>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</si>
  <si>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</si>
  <si>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</si>
  <si>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</si>
  <si>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</si>
  <si>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</si>
  <si>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</si>
  <si>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</si>
  <si>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</si>
  <si>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</si>
  <si>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</si>
  <si>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</si>
  <si>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</si>
  <si>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</si>
  <si>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</si>
  <si>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</si>
  <si>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</si>
  <si>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</si>
  <si>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</si>
  <si>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</si>
  <si>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</si>
  <si>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</si>
  <si>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</si>
  <si>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</si>
  <si>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</si>
  <si>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</si>
  <si>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</si>
  <si>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</si>
  <si>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</si>
  <si>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</si>
  <si>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</si>
  <si>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</si>
  <si>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USD</t>
  </si>
  <si>
    <t>(importi in Valuta USD)</t>
  </si>
  <si>
    <t>Israele</t>
  </si>
  <si>
    <t>Tel Aviv</t>
  </si>
  <si>
    <t>11 02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</si>
</sst>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171" fontId="1" fillId="0" borderId="0" xfId="0" applyNumberFormat="1" applyFont="1" applyAlignment="1" applyProtection="1">
      <alignment horizontal="center" vertical="center"/>
    </xf>
    <xf numFmtId="171" fontId="11" fillId="0" borderId="0" xfId="0" applyNumberFormat="1" applyFont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="50" zoomScaleSheetLayoutView="50" workbookViewId="0">
      <pane ySplit="5" topLeftCell="A6" activePane="bottomLeft" state="frozen"/>
      <selection pane="bottomLeft" activeCell="G11" sqref="G11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97" t="s">
        <v>0</v>
      </c>
      <c r="C1" s="97"/>
      <c r="D1" s="98" t="s">
        <v>40</v>
      </c>
      <c r="E1" s="98"/>
      <c r="F1" s="44">
        <v>41214</v>
      </c>
      <c r="G1" s="43" t="s">
        <v>45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723.89</v>
      </c>
      <c r="Q1" s="3" t="s">
        <v>26</v>
      </c>
      <c r="R1" s="79">
        <f>R11</f>
        <v>569.28</v>
      </c>
    </row>
    <row r="2" spans="1:18" s="7" customFormat="1" ht="57.75" customHeight="1">
      <c r="A2" s="4"/>
      <c r="B2" s="99" t="s">
        <v>2</v>
      </c>
      <c r="C2" s="99"/>
      <c r="D2" s="98"/>
      <c r="E2" s="98"/>
      <c r="F2" s="8"/>
      <c r="G2" s="8"/>
      <c r="N2" s="9" t="s">
        <v>3</v>
      </c>
      <c r="O2" s="10"/>
      <c r="P2" s="11"/>
      <c r="Q2" s="3" t="s">
        <v>25</v>
      </c>
      <c r="R2" s="79"/>
    </row>
    <row r="3" spans="1:18" s="7" customFormat="1" ht="35.25" customHeight="1">
      <c r="A3" s="4"/>
      <c r="B3" s="99" t="s">
        <v>24</v>
      </c>
      <c r="C3" s="99"/>
      <c r="D3" s="98" t="s">
        <v>26</v>
      </c>
      <c r="E3" s="98"/>
      <c r="N3" s="9" t="s">
        <v>4</v>
      </c>
      <c r="O3" s="10"/>
      <c r="P3" s="51">
        <f>+O7</f>
        <v>723.89</v>
      </c>
      <c r="Q3" s="12"/>
      <c r="R3" s="79">
        <f>SUM(R11:R12,R18:R22,R24:R26)</f>
        <v>569.28</v>
      </c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79"/>
    </row>
    <row r="5" spans="1:18" s="7" customFormat="1" ht="43.5" customHeight="1" thickTop="1" thickBot="1">
      <c r="A5" s="4"/>
      <c r="B5" s="18" t="s">
        <v>6</v>
      </c>
      <c r="C5" s="19"/>
      <c r="D5" s="48" t="s">
        <v>30</v>
      </c>
      <c r="E5" s="13"/>
      <c r="F5" s="9" t="s">
        <v>7</v>
      </c>
      <c r="G5" s="58">
        <v>1.1100000000000001</v>
      </c>
      <c r="N5" s="106" t="s">
        <v>8</v>
      </c>
      <c r="O5" s="106"/>
      <c r="P5" s="47">
        <f>P1-P2-P3-P4</f>
        <v>0</v>
      </c>
      <c r="Q5" s="12"/>
      <c r="R5" s="80">
        <f>R1-R3</f>
        <v>0</v>
      </c>
    </row>
    <row r="6" spans="1:18" s="7" customFormat="1" ht="43.5" customHeight="1" thickTop="1" thickBot="1">
      <c r="A6" s="4"/>
      <c r="B6" s="45" t="s">
        <v>42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107" t="s">
        <v>27</v>
      </c>
      <c r="B7" s="108"/>
      <c r="C7" s="109"/>
      <c r="D7" s="82" t="s">
        <v>10</v>
      </c>
      <c r="E7" s="83"/>
      <c r="F7" s="83"/>
      <c r="G7" s="78">
        <f t="shared" ref="G7:O7" si="0">SUM(G11:G44)</f>
        <v>0</v>
      </c>
      <c r="H7" s="76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1">
        <f t="shared" si="0"/>
        <v>723.89</v>
      </c>
      <c r="N7" s="59">
        <f t="shared" si="0"/>
        <v>723.89</v>
      </c>
      <c r="O7" s="62">
        <f t="shared" si="0"/>
        <v>723.89</v>
      </c>
      <c r="P7" s="12">
        <f>+N7-SUM(H7:M7)</f>
        <v>0</v>
      </c>
    </row>
    <row r="8" spans="1:18" ht="36" customHeight="1" thickTop="1" thickBot="1">
      <c r="A8" s="84"/>
      <c r="B8" s="85" t="s">
        <v>11</v>
      </c>
      <c r="C8" s="85" t="s">
        <v>12</v>
      </c>
      <c r="D8" s="86" t="s">
        <v>23</v>
      </c>
      <c r="E8" s="85" t="s">
        <v>31</v>
      </c>
      <c r="F8" s="88" t="s">
        <v>29</v>
      </c>
      <c r="G8" s="89" t="s">
        <v>13</v>
      </c>
      <c r="H8" s="91" t="s">
        <v>14</v>
      </c>
      <c r="I8" s="93" t="s">
        <v>33</v>
      </c>
      <c r="J8" s="92" t="s">
        <v>35</v>
      </c>
      <c r="K8" s="92" t="s">
        <v>34</v>
      </c>
      <c r="L8" s="110" t="s">
        <v>20</v>
      </c>
      <c r="M8" s="111"/>
      <c r="N8" s="81" t="s">
        <v>15</v>
      </c>
      <c r="O8" s="100" t="s">
        <v>16</v>
      </c>
      <c r="P8" s="101" t="s">
        <v>17</v>
      </c>
      <c r="Q8" s="2"/>
      <c r="R8" s="94" t="s">
        <v>36</v>
      </c>
    </row>
    <row r="9" spans="1:18" ht="36" customHeight="1" thickTop="1" thickBot="1">
      <c r="A9" s="84"/>
      <c r="B9" s="85" t="s">
        <v>11</v>
      </c>
      <c r="C9" s="85"/>
      <c r="D9" s="87"/>
      <c r="E9" s="85"/>
      <c r="F9" s="88"/>
      <c r="G9" s="90"/>
      <c r="H9" s="91" t="s">
        <v>33</v>
      </c>
      <c r="I9" s="93" t="s">
        <v>33</v>
      </c>
      <c r="J9" s="93"/>
      <c r="K9" s="93" t="s">
        <v>32</v>
      </c>
      <c r="L9" s="102" t="s">
        <v>21</v>
      </c>
      <c r="M9" s="104" t="s">
        <v>22</v>
      </c>
      <c r="N9" s="81"/>
      <c r="O9" s="100"/>
      <c r="P9" s="101"/>
      <c r="Q9" s="2"/>
      <c r="R9" s="95"/>
    </row>
    <row r="10" spans="1:18" ht="37.5" customHeight="1" thickTop="1" thickBot="1">
      <c r="A10" s="84"/>
      <c r="B10" s="85"/>
      <c r="C10" s="85"/>
      <c r="D10" s="87"/>
      <c r="E10" s="85"/>
      <c r="F10" s="88"/>
      <c r="G10" s="75" t="s">
        <v>18</v>
      </c>
      <c r="H10" s="91"/>
      <c r="I10" s="93"/>
      <c r="J10" s="93"/>
      <c r="K10" s="93"/>
      <c r="L10" s="103"/>
      <c r="M10" s="105"/>
      <c r="N10" s="81"/>
      <c r="O10" s="100"/>
      <c r="P10" s="101"/>
      <c r="Q10" s="2"/>
      <c r="R10" s="96"/>
    </row>
    <row r="11" spans="1:18" ht="30" customHeight="1" thickTop="1">
      <c r="A11" s="20">
        <v>1</v>
      </c>
      <c r="B11" s="40">
        <v>41220</v>
      </c>
      <c r="C11" s="22"/>
      <c r="D11" s="23" t="s">
        <v>43</v>
      </c>
      <c r="E11" s="23" t="s">
        <v>44</v>
      </c>
      <c r="F11" s="24" t="s">
        <v>41</v>
      </c>
      <c r="G11" s="74"/>
      <c r="H11" s="26">
        <f>IF($D$3="si",($G$5/$G$6*G11),IF($D$3="no",G11*$G$4,0))</f>
        <v>0</v>
      </c>
      <c r="I11" s="27"/>
      <c r="J11" s="28"/>
      <c r="K11" s="52"/>
      <c r="L11" s="52"/>
      <c r="M11" s="31">
        <v>723.89</v>
      </c>
      <c r="N11" s="32">
        <f>SUM(H11:M11)</f>
        <v>723.89</v>
      </c>
      <c r="O11" s="33">
        <v>723.89</v>
      </c>
      <c r="P11" s="34"/>
      <c r="Q11" s="2"/>
      <c r="R11" s="53">
        <v>569.28</v>
      </c>
    </row>
    <row r="12" spans="1:18" ht="30" customHeight="1">
      <c r="A12" s="35">
        <v>2</v>
      </c>
      <c r="B12" s="40"/>
      <c r="C12" s="37"/>
      <c r="D12" s="23"/>
      <c r="E12" s="23"/>
      <c r="F12" s="24"/>
      <c r="G12" s="25"/>
      <c r="H12" s="26"/>
      <c r="I12" s="27"/>
      <c r="J12" s="28"/>
      <c r="K12" s="52"/>
      <c r="L12" s="30"/>
      <c r="M12" s="31"/>
      <c r="N12" s="32">
        <f>SUM(H12:M12)</f>
        <v>0</v>
      </c>
      <c r="O12" s="36"/>
      <c r="P12" s="34"/>
      <c r="Q12" s="2"/>
      <c r="R12" s="53"/>
    </row>
    <row r="13" spans="1:18" ht="30" customHeight="1">
      <c r="A13" s="35">
        <v>3</v>
      </c>
      <c r="B13" s="21"/>
      <c r="C13" s="22"/>
      <c r="D13" s="23"/>
      <c r="E13" s="23"/>
      <c r="F13" s="24"/>
      <c r="G13" s="25"/>
      <c r="H13" s="26"/>
      <c r="I13" s="27"/>
      <c r="J13" s="28"/>
      <c r="K13" s="52"/>
      <c r="L13" s="30"/>
      <c r="M13" s="31"/>
      <c r="N13" s="32">
        <f t="shared" ref="N13:N26" si="1">SUM(H13:M13)</f>
        <v>0</v>
      </c>
      <c r="O13" s="36"/>
      <c r="P13" s="34"/>
      <c r="Q13" s="2"/>
      <c r="R13" s="54"/>
    </row>
    <row r="14" spans="1:18" ht="30" customHeight="1">
      <c r="A14" s="35">
        <v>4</v>
      </c>
      <c r="B14" s="21"/>
      <c r="C14" s="22"/>
      <c r="D14" s="23"/>
      <c r="E14" s="23"/>
      <c r="F14" s="24"/>
      <c r="G14" s="25"/>
      <c r="H14" s="26"/>
      <c r="I14" s="27"/>
      <c r="J14" s="28"/>
      <c r="K14" s="52"/>
      <c r="L14" s="30"/>
      <c r="M14" s="31"/>
      <c r="N14" s="32">
        <f t="shared" si="1"/>
        <v>0</v>
      </c>
      <c r="O14" s="36"/>
      <c r="P14" s="34"/>
      <c r="Q14" s="2"/>
      <c r="R14" s="55"/>
    </row>
    <row r="15" spans="1:18" ht="30" customHeight="1">
      <c r="A15" s="35">
        <v>5</v>
      </c>
      <c r="B15" s="21"/>
      <c r="C15" s="22"/>
      <c r="D15" s="23"/>
      <c r="E15" s="23"/>
      <c r="F15" s="24"/>
      <c r="G15" s="25"/>
      <c r="H15" s="26"/>
      <c r="I15" s="27"/>
      <c r="J15" s="28"/>
      <c r="K15" s="52"/>
      <c r="L15" s="30"/>
      <c r="M15" s="31"/>
      <c r="N15" s="32">
        <f t="shared" si="1"/>
        <v>0</v>
      </c>
      <c r="O15" s="36"/>
      <c r="P15" s="34"/>
      <c r="Q15" s="2"/>
      <c r="R15" s="56"/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52"/>
      <c r="L16" s="30"/>
      <c r="M16" s="31"/>
      <c r="N16" s="32">
        <f t="shared" si="1"/>
        <v>0</v>
      </c>
      <c r="O16" s="36"/>
      <c r="P16" s="34"/>
      <c r="Q16" s="2"/>
      <c r="R16" s="55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52"/>
      <c r="L17" s="30"/>
      <c r="M17" s="31"/>
      <c r="N17" s="32">
        <f t="shared" si="1"/>
        <v>0</v>
      </c>
      <c r="O17" s="36"/>
      <c r="P17" s="34"/>
      <c r="Q17" s="2"/>
      <c r="R17" s="55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26"/>
      <c r="I18" s="27"/>
      <c r="J18" s="28"/>
      <c r="K18" s="52"/>
      <c r="L18" s="30"/>
      <c r="M18" s="31"/>
      <c r="N18" s="32">
        <f t="shared" si="1"/>
        <v>0</v>
      </c>
      <c r="O18" s="36"/>
      <c r="P18" s="34"/>
      <c r="Q18" s="2"/>
      <c r="R18" s="55"/>
    </row>
    <row r="19" spans="1:18" ht="30" customHeight="1">
      <c r="A19" s="35">
        <v>9</v>
      </c>
      <c r="B19" s="21"/>
      <c r="C19" s="37"/>
      <c r="D19" s="23"/>
      <c r="E19" s="23"/>
      <c r="F19" s="38"/>
      <c r="G19" s="25"/>
      <c r="H19" s="26"/>
      <c r="I19" s="27"/>
      <c r="J19" s="28"/>
      <c r="K19" s="52"/>
      <c r="L19" s="30"/>
      <c r="M19" s="31"/>
      <c r="N19" s="32">
        <f t="shared" si="1"/>
        <v>0</v>
      </c>
      <c r="O19" s="36"/>
      <c r="P19" s="34"/>
      <c r="Q19" s="2"/>
      <c r="R19" s="55"/>
    </row>
    <row r="20" spans="1:18" ht="30" customHeight="1">
      <c r="A20" s="35">
        <v>10</v>
      </c>
      <c r="B20" s="21"/>
      <c r="C20" s="37"/>
      <c r="D20" s="23"/>
      <c r="E20" s="23"/>
      <c r="F20" s="38"/>
      <c r="G20" s="25"/>
      <c r="H20" s="26"/>
      <c r="I20" s="27"/>
      <c r="J20" s="28"/>
      <c r="K20" s="52"/>
      <c r="L20" s="30"/>
      <c r="M20" s="31"/>
      <c r="N20" s="32">
        <f t="shared" si="1"/>
        <v>0</v>
      </c>
      <c r="O20" s="36"/>
      <c r="P20" s="34"/>
      <c r="Q20" s="2"/>
      <c r="R20" s="55"/>
    </row>
    <row r="21" spans="1:18" ht="30" customHeight="1">
      <c r="A21" s="35">
        <v>11</v>
      </c>
      <c r="B21" s="21"/>
      <c r="C21" s="37"/>
      <c r="D21" s="23"/>
      <c r="E21" s="23"/>
      <c r="F21" s="37"/>
      <c r="G21" s="25"/>
      <c r="H21" s="26"/>
      <c r="I21" s="27"/>
      <c r="J21" s="29"/>
      <c r="K21" s="30"/>
      <c r="L21" s="30"/>
      <c r="M21" s="31"/>
      <c r="N21" s="32">
        <f t="shared" si="1"/>
        <v>0</v>
      </c>
      <c r="O21" s="36"/>
      <c r="P21" s="34"/>
      <c r="Q21" s="2"/>
      <c r="R21" s="55"/>
    </row>
    <row r="22" spans="1:18" ht="30" customHeight="1">
      <c r="A22" s="35">
        <v>12</v>
      </c>
      <c r="B22" s="21"/>
      <c r="C22" s="37"/>
      <c r="D22" s="23"/>
      <c r="E22" s="23"/>
      <c r="F22" s="37"/>
      <c r="G22" s="25"/>
      <c r="H22" s="26"/>
      <c r="I22" s="28"/>
      <c r="J22" s="28"/>
      <c r="K22" s="52"/>
      <c r="L22" s="30"/>
      <c r="M22" s="31"/>
      <c r="N22" s="32">
        <f t="shared" si="1"/>
        <v>0</v>
      </c>
      <c r="O22" s="36"/>
      <c r="P22" s="34"/>
      <c r="Q22" s="2"/>
      <c r="R22" s="55"/>
    </row>
    <row r="23" spans="1:18" ht="30" customHeight="1">
      <c r="A23" s="35">
        <v>13</v>
      </c>
      <c r="B23" s="40"/>
      <c r="C23" s="37"/>
      <c r="D23" s="42"/>
      <c r="E23" s="38"/>
      <c r="F23" s="39"/>
      <c r="G23" s="25"/>
      <c r="H23" s="26"/>
      <c r="I23" s="41"/>
      <c r="J23" s="29"/>
      <c r="K23" s="30"/>
      <c r="L23" s="30"/>
      <c r="M23" s="31"/>
      <c r="N23" s="32">
        <f t="shared" si="1"/>
        <v>0</v>
      </c>
      <c r="O23" s="36"/>
      <c r="P23" s="34"/>
      <c r="Q23" s="2"/>
      <c r="R23" s="55"/>
    </row>
    <row r="24" spans="1:18" ht="30" customHeight="1">
      <c r="A24" s="35">
        <v>14</v>
      </c>
      <c r="B24" s="40"/>
      <c r="C24" s="37"/>
      <c r="D24" s="42"/>
      <c r="E24" s="38"/>
      <c r="F24" s="39"/>
      <c r="G24" s="25"/>
      <c r="H24" s="26"/>
      <c r="I24" s="41"/>
      <c r="J24" s="29"/>
      <c r="K24" s="30"/>
      <c r="L24" s="30"/>
      <c r="M24" s="31"/>
      <c r="N24" s="32">
        <f t="shared" si="1"/>
        <v>0</v>
      </c>
      <c r="O24" s="36"/>
      <c r="P24" s="34"/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/>
      <c r="I25" s="41"/>
      <c r="J25" s="29"/>
      <c r="K25" s="30"/>
      <c r="L25" s="30"/>
      <c r="M25" s="31"/>
      <c r="N25" s="32">
        <f t="shared" si="1"/>
        <v>0</v>
      </c>
      <c r="O25" s="36"/>
      <c r="P25" s="34"/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/>
      <c r="I26" s="41"/>
      <c r="J26" s="29"/>
      <c r="K26" s="30"/>
      <c r="L26" s="30"/>
      <c r="M26" s="31"/>
      <c r="N26" s="32">
        <f t="shared" si="1"/>
        <v>0</v>
      </c>
      <c r="O26" s="36"/>
      <c r="P26" s="34"/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ref="H13:H27" si="2">IF($D$3="si",($G$5/$G$6*G27),IF($D$3="no",G27*$G$4,0))</f>
        <v>0</v>
      </c>
      <c r="I27" s="41"/>
      <c r="J27" s="29"/>
      <c r="K27" s="30"/>
      <c r="L27" s="30"/>
      <c r="M27" s="31"/>
      <c r="N27" s="32">
        <f>SUM(H27:M27)</f>
        <v>0</v>
      </c>
      <c r="O27" s="36"/>
      <c r="P27" s="34" t="str">
        <f t="shared" ref="P13:P27" si="3">IF(F27="Milano","X","")</f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" si="4">IF($D$3="si",($G$5/$G$6*G28),IF($D$3="no",G28*$G$4,0))</f>
        <v>0</v>
      </c>
      <c r="I28" s="41"/>
      <c r="J28" s="29"/>
      <c r="K28" s="30"/>
      <c r="L28" s="30"/>
      <c r="M28" s="31"/>
      <c r="N28" s="32">
        <f t="shared" ref="N28" si="5">SUM(H28:M28)</f>
        <v>0</v>
      </c>
      <c r="O28" s="36"/>
      <c r="P28" s="34" t="str">
        <f t="shared" ref="P28" si="6">IF(F28="Milano","X","")</f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ref="H29:H31" si="7">IF($D$3="si",($G$5/$G$6*G29),IF($D$3="no",G29*$G$4,0))</f>
        <v>0</v>
      </c>
      <c r="I29" s="41"/>
      <c r="J29" s="29"/>
      <c r="K29" s="30"/>
      <c r="L29" s="30"/>
      <c r="M29" s="31"/>
      <c r="N29" s="32">
        <f t="shared" ref="N29:N31" si="8">SUM(H29:M29)</f>
        <v>0</v>
      </c>
      <c r="O29" s="36"/>
      <c r="P29" s="34" t="str">
        <f t="shared" ref="P29:P31" si="9">IF(F29="Milano","X","")</f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7"/>
        <v>0</v>
      </c>
      <c r="I30" s="41"/>
      <c r="J30" s="29"/>
      <c r="K30" s="30"/>
      <c r="L30" s="30"/>
      <c r="M30" s="31"/>
      <c r="N30" s="32">
        <f t="shared" si="8"/>
        <v>0</v>
      </c>
      <c r="O30" s="36"/>
      <c r="P30" s="34" t="str">
        <f t="shared" si="9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7"/>
        <v>0</v>
      </c>
      <c r="I31" s="41"/>
      <c r="J31" s="29"/>
      <c r="K31" s="30"/>
      <c r="L31" s="30"/>
      <c r="M31" s="31"/>
      <c r="N31" s="32">
        <f t="shared" si="8"/>
        <v>0</v>
      </c>
      <c r="O31" s="36"/>
      <c r="P31" s="34" t="str">
        <f t="shared" si="9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ref="H32:H39" si="10">IF($D$3="si",($G$5/$G$6*G32),IF($D$3="no",G32*$G$4,0))</f>
        <v>0</v>
      </c>
      <c r="I32" s="41"/>
      <c r="J32" s="29"/>
      <c r="K32" s="30"/>
      <c r="L32" s="30"/>
      <c r="M32" s="31"/>
      <c r="N32" s="32">
        <f t="shared" ref="N32:N38" si="11">SUM(H32:M32)</f>
        <v>0</v>
      </c>
      <c r="O32" s="36"/>
      <c r="P32" s="34" t="str">
        <f t="shared" ref="P32:P39" si="12">IF(F32="Milano","X","")</f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10"/>
        <v>0</v>
      </c>
      <c r="I33" s="41"/>
      <c r="J33" s="29"/>
      <c r="K33" s="30"/>
      <c r="L33" s="30"/>
      <c r="M33" s="31"/>
      <c r="N33" s="32">
        <f t="shared" si="11"/>
        <v>0</v>
      </c>
      <c r="O33" s="36"/>
      <c r="P33" s="34" t="str">
        <f t="shared" si="12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10"/>
        <v>0</v>
      </c>
      <c r="I34" s="41"/>
      <c r="J34" s="29"/>
      <c r="K34" s="30"/>
      <c r="L34" s="30"/>
      <c r="M34" s="31"/>
      <c r="N34" s="32">
        <f t="shared" si="11"/>
        <v>0</v>
      </c>
      <c r="O34" s="36"/>
      <c r="P34" s="34" t="str">
        <f t="shared" si="12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10"/>
        <v>0</v>
      </c>
      <c r="I35" s="41"/>
      <c r="J35" s="29"/>
      <c r="K35" s="30"/>
      <c r="L35" s="30"/>
      <c r="M35" s="31"/>
      <c r="N35" s="32">
        <f t="shared" si="11"/>
        <v>0</v>
      </c>
      <c r="O35" s="36"/>
      <c r="P35" s="34" t="str">
        <f t="shared" si="12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10"/>
        <v>0</v>
      </c>
      <c r="I36" s="41"/>
      <c r="J36" s="29"/>
      <c r="K36" s="30"/>
      <c r="L36" s="30"/>
      <c r="M36" s="31"/>
      <c r="N36" s="32">
        <f t="shared" si="11"/>
        <v>0</v>
      </c>
      <c r="O36" s="36"/>
      <c r="P36" s="34" t="str">
        <f t="shared" si="12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11"/>
        <v>0</v>
      </c>
      <c r="O37" s="36"/>
      <c r="P37" s="34" t="str">
        <f t="shared" si="12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10"/>
        <v>0</v>
      </c>
      <c r="I38" s="41"/>
      <c r="J38" s="29"/>
      <c r="K38" s="30"/>
      <c r="L38" s="30"/>
      <c r="M38" s="31"/>
      <c r="N38" s="32">
        <f t="shared" si="11"/>
        <v>0</v>
      </c>
      <c r="O38" s="36"/>
      <c r="P38" s="34" t="str">
        <f t="shared" si="12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10"/>
        <v>0</v>
      </c>
      <c r="I39" s="41"/>
      <c r="J39" s="29"/>
      <c r="K39" s="30"/>
      <c r="L39" s="30"/>
      <c r="M39" s="31"/>
      <c r="N39" s="32">
        <f>SUM(H39:M39)</f>
        <v>0</v>
      </c>
      <c r="O39" s="36"/>
      <c r="P39" s="34" t="str">
        <f t="shared" si="12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ref="N40" si="13">SUM(H40:M40)</f>
        <v>0</v>
      </c>
      <c r="O40" s="36"/>
      <c r="P40" s="34" t="str">
        <f t="shared" ref="P40" si="14">IF(F40="Milano","X","")</f>
        <v/>
      </c>
      <c r="Q40" s="2"/>
      <c r="R40" s="55"/>
    </row>
    <row r="41" spans="1:18" ht="30" customHeight="1">
      <c r="A41" s="35">
        <v>31</v>
      </c>
      <c r="B41" s="40"/>
      <c r="C41" s="37"/>
      <c r="D41" s="42"/>
      <c r="E41" s="38"/>
      <c r="F41" s="39"/>
      <c r="G41" s="25"/>
      <c r="H41" s="26">
        <f t="shared" ref="H41:H44" si="15">IF($D$3="si",($G$5/$G$6*G41),IF($D$3="no",G41*$G$4,0))</f>
        <v>0</v>
      </c>
      <c r="I41" s="41"/>
      <c r="J41" s="29"/>
      <c r="K41" s="30"/>
      <c r="L41" s="30"/>
      <c r="M41" s="31"/>
      <c r="N41" s="32">
        <f t="shared" ref="N41:N44" si="16">SUM(H41:M41)</f>
        <v>0</v>
      </c>
      <c r="O41" s="36"/>
      <c r="P41" s="34" t="str">
        <f t="shared" ref="P41:P44" si="17">IF(F41="Milano","X","")</f>
        <v/>
      </c>
      <c r="Q41" s="2"/>
      <c r="R41" s="55"/>
    </row>
    <row r="42" spans="1:18" ht="30" customHeight="1">
      <c r="A42" s="35">
        <v>32</v>
      </c>
      <c r="B42" s="40"/>
      <c r="C42" s="37"/>
      <c r="D42" s="42"/>
      <c r="E42" s="38"/>
      <c r="F42" s="39"/>
      <c r="G42" s="25"/>
      <c r="H42" s="26">
        <f t="shared" si="15"/>
        <v>0</v>
      </c>
      <c r="I42" s="41"/>
      <c r="J42" s="29"/>
      <c r="K42" s="30"/>
      <c r="L42" s="30"/>
      <c r="M42" s="31"/>
      <c r="N42" s="32">
        <f t="shared" si="16"/>
        <v>0</v>
      </c>
      <c r="O42" s="36"/>
      <c r="P42" s="34" t="str">
        <f t="shared" si="17"/>
        <v/>
      </c>
      <c r="Q42" s="2"/>
      <c r="R42" s="55"/>
    </row>
    <row r="43" spans="1:18" ht="30" customHeight="1">
      <c r="A43" s="35">
        <v>33</v>
      </c>
      <c r="B43" s="40"/>
      <c r="C43" s="37"/>
      <c r="D43" s="42"/>
      <c r="E43" s="38"/>
      <c r="F43" s="39"/>
      <c r="G43" s="25"/>
      <c r="H43" s="26">
        <f t="shared" si="15"/>
        <v>0</v>
      </c>
      <c r="I43" s="41"/>
      <c r="J43" s="29"/>
      <c r="K43" s="30"/>
      <c r="L43" s="30"/>
      <c r="M43" s="31"/>
      <c r="N43" s="32">
        <f t="shared" si="16"/>
        <v>0</v>
      </c>
      <c r="O43" s="36"/>
      <c r="P43" s="34" t="str">
        <f t="shared" si="17"/>
        <v/>
      </c>
      <c r="Q43" s="2"/>
      <c r="R43" s="55"/>
    </row>
    <row r="44" spans="1:18" ht="30" customHeight="1">
      <c r="A44" s="35">
        <v>34</v>
      </c>
      <c r="B44" s="40"/>
      <c r="C44" s="37"/>
      <c r="D44" s="42"/>
      <c r="E44" s="38"/>
      <c r="F44" s="39"/>
      <c r="G44" s="25"/>
      <c r="H44" s="26">
        <f t="shared" si="15"/>
        <v>0</v>
      </c>
      <c r="I44" s="41"/>
      <c r="J44" s="29"/>
      <c r="K44" s="30"/>
      <c r="L44" s="30"/>
      <c r="M44" s="31"/>
      <c r="N44" s="32">
        <f t="shared" si="16"/>
        <v>0</v>
      </c>
      <c r="O44" s="36"/>
      <c r="P44" s="34" t="str">
        <f t="shared" si="17"/>
        <v/>
      </c>
      <c r="Q44" s="2"/>
      <c r="R44" s="55"/>
    </row>
    <row r="45" spans="1:18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8">
      <c r="A46" s="63"/>
      <c r="B46" s="64"/>
      <c r="C46" s="65"/>
      <c r="D46" s="66"/>
      <c r="E46" s="66"/>
      <c r="F46" s="67"/>
      <c r="G46" s="68"/>
      <c r="H46" s="69"/>
      <c r="I46" s="70"/>
      <c r="J46" s="70"/>
      <c r="K46" s="70"/>
      <c r="L46" s="70"/>
      <c r="M46" s="70"/>
      <c r="N46" s="71"/>
      <c r="O46" s="72"/>
      <c r="P46" s="73"/>
    </row>
    <row r="47" spans="1:18">
      <c r="A47" s="49"/>
      <c r="B47" s="57" t="s">
        <v>37</v>
      </c>
      <c r="C47" s="57"/>
      <c r="D47" s="57"/>
      <c r="E47" s="50"/>
      <c r="F47" s="50"/>
      <c r="G47" s="57" t="s">
        <v>39</v>
      </c>
      <c r="H47" s="57"/>
      <c r="I47" s="57"/>
      <c r="J47" s="50"/>
      <c r="K47" s="50"/>
      <c r="L47" s="57" t="s">
        <v>38</v>
      </c>
      <c r="M47" s="57"/>
      <c r="N47" s="57"/>
      <c r="O47" s="50"/>
      <c r="P47" s="73"/>
    </row>
    <row r="48" spans="1:18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6 C23:C44 C12 C21">
      <formula1>1</formula1>
      <formula2>0</formula2>
    </dataValidation>
    <dataValidation type="date" operator="greaterThanOrEqual" showErrorMessage="1" errorTitle="Data" error="Inserire una data superiore al 1/11/2000" sqref="B46 B23:B44 B11:B12">
      <formula1>36831</formula1>
      <formula2>0</formula2>
    </dataValidation>
    <dataValidation type="textLength" operator="greaterThan" sqref="F46 F23:F44 F19:F20">
      <formula1>1</formula1>
      <formula2>0</formula2>
    </dataValidation>
    <dataValidation type="textLength" operator="greaterThan" allowBlank="1" showErrorMessage="1" sqref="D46:E46 D23:E44 E19:E21">
      <formula1>1</formula1>
      <formula2>0</formula2>
    </dataValidation>
    <dataValidation type="whole" operator="greaterThanOrEqual" allowBlank="1" showErrorMessage="1" errorTitle="Valore" error="Inserire un numero maggiore o uguale a 0 (zero)!" sqref="N46 N11:N44">
      <formula1>0</formula1>
      <formula2>0</formula2>
    </dataValidation>
    <dataValidation type="decimal" operator="greaterThanOrEqual" allowBlank="1" showErrorMessage="1" errorTitle="Valore" error="Inserire un numero maggiore o uguale a 0 (zero)!" sqref="H46:M46 I23:M44 H11:I11 J11:M12 I17:I22 J13:L22 H12:H44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2013-01-28T15:20:55Z</cp:lastPrinted>
  <dcterms:created xsi:type="dcterms:W3CDTF">2007-03-06T14:42:56Z</dcterms:created>
  <dcterms:modified xsi:type="dcterms:W3CDTF">2013-01-28T15:20:56Z</dcterms:modified>
</cp:coreProperties>
</file>