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" sheetId="1" r:id="rId1"/>
    <sheet name="Nota Spese RUB" sheetId="5" r:id="rId2"/>
  </sheets>
  <definedNames>
    <definedName name="_xlnm.Print_Area" localSheetId="0">'Nota Spese EUR'!$A$1:$S$107</definedName>
    <definedName name="_xlnm.Print_Area" localSheetId="1">'Nota Spese RUB'!$A$1:$R$51</definedName>
    <definedName name="_xlnm.Print_Titles" localSheetId="0">'Nota Spese EUR'!$7:$10</definedName>
    <definedName name="_xlnm.Print_Titles" localSheetId="1">'Nota Spese RUB'!$1:$10</definedName>
  </definedNames>
  <calcPr calcId="125725"/>
</workbook>
</file>

<file path=xl/calcChain.xml><?xml version="1.0" encoding="utf-8"?>
<calcChain xmlns="http://schemas.openxmlformats.org/spreadsheetml/2006/main">
  <c r="R3" i="5"/>
  <c r="R1"/>
  <c r="R5" s="1"/>
  <c r="H15" i="1"/>
  <c r="N15" s="1"/>
  <c r="H16"/>
  <c r="N16" s="1"/>
  <c r="H17"/>
  <c r="N17" s="1"/>
  <c r="H18"/>
  <c r="N18" s="1"/>
  <c r="H19"/>
  <c r="N19" s="1"/>
  <c r="P46" i="5" l="1"/>
  <c r="H46"/>
  <c r="N46" s="1"/>
  <c r="P45"/>
  <c r="H45"/>
  <c r="N45" s="1"/>
  <c r="P44"/>
  <c r="H44"/>
  <c r="N44" s="1"/>
  <c r="P43"/>
  <c r="N43"/>
  <c r="H43"/>
  <c r="P42"/>
  <c r="H42"/>
  <c r="N42" s="1"/>
  <c r="P41"/>
  <c r="H41"/>
  <c r="N41" s="1"/>
  <c r="P40"/>
  <c r="H40"/>
  <c r="N40" s="1"/>
  <c r="P39"/>
  <c r="N39"/>
  <c r="H39"/>
  <c r="P38"/>
  <c r="H38"/>
  <c r="N38" s="1"/>
  <c r="P37"/>
  <c r="H37"/>
  <c r="N37" s="1"/>
  <c r="P36"/>
  <c r="H36"/>
  <c r="N36" s="1"/>
  <c r="P35"/>
  <c r="N35"/>
  <c r="H35"/>
  <c r="P34"/>
  <c r="H34"/>
  <c r="N34" s="1"/>
  <c r="P33"/>
  <c r="H33"/>
  <c r="N33" s="1"/>
  <c r="P32"/>
  <c r="H32"/>
  <c r="N32" s="1"/>
  <c r="P31"/>
  <c r="N31"/>
  <c r="H31"/>
  <c r="P30"/>
  <c r="H30"/>
  <c r="N30" s="1"/>
  <c r="P29"/>
  <c r="H29"/>
  <c r="N29" s="1"/>
  <c r="P28"/>
  <c r="H28"/>
  <c r="N28" s="1"/>
  <c r="P27"/>
  <c r="N27"/>
  <c r="H27"/>
  <c r="P26"/>
  <c r="H26"/>
  <c r="N26" s="1"/>
  <c r="P25"/>
  <c r="H25"/>
  <c r="N25" s="1"/>
  <c r="P24"/>
  <c r="H24"/>
  <c r="N24" s="1"/>
  <c r="P23"/>
  <c r="N23"/>
  <c r="H23"/>
  <c r="P22"/>
  <c r="H22"/>
  <c r="N22" s="1"/>
  <c r="P21"/>
  <c r="H21"/>
  <c r="N21" s="1"/>
  <c r="P19"/>
  <c r="H19"/>
  <c r="N19" s="1"/>
  <c r="P18"/>
  <c r="H18"/>
  <c r="N18" s="1"/>
  <c r="P17"/>
  <c r="H17"/>
  <c r="N17" s="1"/>
  <c r="P16"/>
  <c r="N16"/>
  <c r="P15"/>
  <c r="N15"/>
  <c r="P14"/>
  <c r="N14"/>
  <c r="P13"/>
  <c r="N13"/>
  <c r="N12"/>
  <c r="H11"/>
  <c r="N11" s="1"/>
  <c r="O7"/>
  <c r="P3" s="1"/>
  <c r="M7"/>
  <c r="L7"/>
  <c r="K7"/>
  <c r="J7"/>
  <c r="I7"/>
  <c r="G7"/>
  <c r="N7" l="1"/>
  <c r="H7"/>
  <c r="P1" s="1"/>
  <c r="P7" l="1"/>
  <c r="M1"/>
  <c r="P5"/>
  <c r="H12" i="1" l="1"/>
  <c r="H13"/>
  <c r="H11" l="1"/>
  <c r="N11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4"/>
  <c r="N13"/>
  <c r="O7"/>
  <c r="P3" s="1"/>
  <c r="G7"/>
  <c r="I7"/>
  <c r="M7"/>
  <c r="L7"/>
  <c r="K7"/>
  <c r="J7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Marco Catino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b/>
            <sz val="20"/>
            <color indexed="81"/>
            <rFont val="Tahoma"/>
            <family val="2"/>
          </rPr>
          <t>Marco Catino:</t>
        </r>
        <r>
          <rPr>
            <sz val="20"/>
            <color indexed="81"/>
            <rFont val="Tahoma"/>
            <family val="2"/>
          </rPr>
          <t xml:space="preserve">
Pagato da Antonella con altra carta di credito.</t>
        </r>
      </text>
    </comment>
  </commentList>
</comments>
</file>

<file path=xl/sharedStrings.xml><?xml version="1.0" encoding="utf-8"?>
<sst xmlns="http://schemas.openxmlformats.org/spreadsheetml/2006/main" count="167" uniqueCount="68">
  <si>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</si>
  <si>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</si>
  <si>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</si>
  <si>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</si>
  <si>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</si>
  <si>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</si>
  <si>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</si>
  <si>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</si>
  <si>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</si>
  <si>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</si>
  <si>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</si>
  <si>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</si>
  <si>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</si>
  <si>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</si>
  <si>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</si>
  <si>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</si>
  <si>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</si>
  <si>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</si>
  <si>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</si>
  <si>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</si>
  <si>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</si>
  <si>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</si>
  <si>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</si>
  <si>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</si>
  <si>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</si>
  <si>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</si>
  <si>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</si>
  <si>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</si>
  <si>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</si>
  <si>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</si>
  <si>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</si>
  <si>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</si>
  <si>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</si>
  <si>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</si>
  <si>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</si>
  <si>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</si>
  <si>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</si>
  <si>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</si>
  <si>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</si>
  <si>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</si>
  <si>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</si>
  <si>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</si>
  <si>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Milano</t>
  </si>
  <si>
    <t>SPESE ESTERO</t>
  </si>
  <si>
    <t>Paese</t>
  </si>
  <si>
    <t>Valuta</t>
  </si>
  <si>
    <t>SPESE VITTO / ALLOGGIO</t>
  </si>
  <si>
    <t>Controvalore € Carta Credito</t>
  </si>
  <si>
    <t>Taxi</t>
  </si>
  <si>
    <t>Malpensa Express</t>
  </si>
  <si>
    <t>Pasto</t>
  </si>
  <si>
    <t>Hotel</t>
  </si>
  <si>
    <t>11_01</t>
  </si>
  <si>
    <t>Demo Perù</t>
  </si>
  <si>
    <t>Madrid</t>
  </si>
  <si>
    <t>Delivery Mosca</t>
  </si>
  <si>
    <t>Bagaglio extra</t>
  </si>
  <si>
    <t>Colazione</t>
  </si>
  <si>
    <t>Delivery Saudi</t>
  </si>
  <si>
    <t>Fototessere</t>
  </si>
  <si>
    <t>(importi in Valuta RUB)</t>
  </si>
  <si>
    <t>Russia</t>
  </si>
  <si>
    <t>RUB</t>
  </si>
  <si>
    <t>Prelievo Contante</t>
  </si>
  <si>
    <t>Metropolitana x 6</t>
  </si>
  <si>
    <t>Restituzione Contanti</t>
  </si>
  <si>
    <t>Spese personali</t>
  </si>
  <si>
    <t>Pranzo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</si>
</sst>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38" fontId="1" fillId="0" borderId="77" xfId="0" applyNumberFormat="1" applyFont="1" applyFill="1" applyBorder="1" applyAlignment="1" applyProtection="1">
      <alignment horizontal="center" vertical="center"/>
      <protection locked="0"/>
    </xf>
    <xf numFmtId="171" fontId="1" fillId="0" borderId="7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171" fontId="1" fillId="0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76" xfId="0" applyFont="1" applyFill="1" applyBorder="1" applyAlignment="1" applyProtection="1">
      <alignment vertical="center"/>
    </xf>
    <xf numFmtId="173" fontId="1" fillId="0" borderId="0" xfId="0" applyNumberFormat="1" applyFont="1" applyAlignment="1" applyProtection="1">
      <alignment horizontal="center" vertical="center"/>
    </xf>
    <xf numFmtId="173" fontId="1" fillId="0" borderId="0" xfId="0" applyNumberFormat="1" applyFont="1" applyAlignment="1" applyProtection="1">
      <alignment vertical="center"/>
    </xf>
    <xf numFmtId="173" fontId="14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7"/>
  <sheetViews>
    <sheetView view="pageBreakPreview" zoomScale="50" zoomScaleSheetLayoutView="50" workbookViewId="0">
      <pane ySplit="5" topLeftCell="A6" activePane="bottomLeft" state="frozen"/>
      <selection pane="bottomLeft" activeCell="E14" sqref="E14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52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325.45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236.95000000000002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12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88.499999999999972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 t="shared" ref="G7:O7" si="0">SUM(G11:G102)</f>
        <v>0</v>
      </c>
      <c r="H7" s="25">
        <f t="shared" si="0"/>
        <v>0</v>
      </c>
      <c r="I7" s="57">
        <f t="shared" si="0"/>
        <v>0</v>
      </c>
      <c r="J7" s="62">
        <f t="shared" si="0"/>
        <v>284.5</v>
      </c>
      <c r="K7" s="58">
        <f t="shared" si="0"/>
        <v>10</v>
      </c>
      <c r="L7" s="58">
        <f t="shared" si="0"/>
        <v>0</v>
      </c>
      <c r="M7" s="58">
        <f t="shared" si="0"/>
        <v>30.95</v>
      </c>
      <c r="N7" s="58">
        <f t="shared" si="0"/>
        <v>325.45000000000005</v>
      </c>
      <c r="O7" s="59">
        <f t="shared" si="0"/>
        <v>236.95000000000002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41214</v>
      </c>
      <c r="C11" s="29" t="s">
        <v>53</v>
      </c>
      <c r="D11" s="29" t="s">
        <v>48</v>
      </c>
      <c r="E11" s="60"/>
      <c r="F11" s="60" t="s">
        <v>42</v>
      </c>
      <c r="G11" s="76"/>
      <c r="H11" s="82">
        <f>IF($E$3="si",($H$5/$H$6*G11),IF($E$3="no",G11*$H$4,0))</f>
        <v>0</v>
      </c>
      <c r="I11" s="63"/>
      <c r="J11" s="63">
        <v>28</v>
      </c>
      <c r="K11" s="30"/>
      <c r="L11" s="31"/>
      <c r="M11" s="33"/>
      <c r="N11" s="35">
        <f>SUM(H11:M11)</f>
        <v>28</v>
      </c>
      <c r="O11" s="36">
        <v>28</v>
      </c>
      <c r="P11" s="37" t="str">
        <f>IF($F11="Milano","X","")</f>
        <v>X</v>
      </c>
      <c r="R11" s="2"/>
    </row>
    <row r="12" spans="1:19" ht="30" customHeight="1" thickTop="1">
      <c r="A12" s="38">
        <v>2</v>
      </c>
      <c r="B12" s="43">
        <v>41214</v>
      </c>
      <c r="C12" s="29" t="s">
        <v>53</v>
      </c>
      <c r="D12" s="29" t="s">
        <v>50</v>
      </c>
      <c r="E12" s="60"/>
      <c r="F12" s="60" t="s">
        <v>54</v>
      </c>
      <c r="G12" s="76"/>
      <c r="H12" s="82">
        <f>IF($E$3="si",($H$5/$H$6*G12),IF($E$3="no",G12*$H$4,0))</f>
        <v>0</v>
      </c>
      <c r="I12" s="63"/>
      <c r="J12" s="63"/>
      <c r="K12" s="30"/>
      <c r="L12" s="31"/>
      <c r="M12" s="33">
        <v>6.45</v>
      </c>
      <c r="N12" s="35">
        <f>SUM(H12:M12)</f>
        <v>6.45</v>
      </c>
      <c r="O12" s="39">
        <v>6.45</v>
      </c>
      <c r="P12" s="37" t="str">
        <f>IF($F12="Milano","X","")</f>
        <v/>
      </c>
      <c r="R12" s="2"/>
    </row>
    <row r="13" spans="1:19" ht="30" customHeight="1">
      <c r="A13" s="38">
        <v>3</v>
      </c>
      <c r="B13" s="43">
        <v>41223</v>
      </c>
      <c r="C13" s="29" t="s">
        <v>55</v>
      </c>
      <c r="D13" s="29" t="s">
        <v>56</v>
      </c>
      <c r="E13" s="60"/>
      <c r="F13" s="60" t="s">
        <v>42</v>
      </c>
      <c r="G13" s="77"/>
      <c r="H13" s="82">
        <f>IF($E$3="si",($H$5/$H$6*G13),IF($E$3="no",G13*$H$4,0))</f>
        <v>0</v>
      </c>
      <c r="I13" s="63"/>
      <c r="J13" s="63">
        <v>44</v>
      </c>
      <c r="K13" s="30"/>
      <c r="L13" s="31"/>
      <c r="M13" s="33"/>
      <c r="N13" s="35">
        <f>SUM(H13:M13)</f>
        <v>44</v>
      </c>
      <c r="O13" s="39">
        <v>44</v>
      </c>
      <c r="P13" s="37" t="str">
        <f>IF($F13="Milano","X","")</f>
        <v>X</v>
      </c>
      <c r="R13" s="2"/>
    </row>
    <row r="14" spans="1:19" ht="30" customHeight="1">
      <c r="A14" s="38">
        <v>4</v>
      </c>
      <c r="B14" s="43">
        <v>41224</v>
      </c>
      <c r="C14" s="29" t="s">
        <v>55</v>
      </c>
      <c r="D14" s="29" t="s">
        <v>48</v>
      </c>
      <c r="E14" s="60"/>
      <c r="F14" s="60" t="s">
        <v>42</v>
      </c>
      <c r="G14" s="77"/>
      <c r="H14" s="82">
        <f t="shared" ref="H14:H75" si="1">IF($E$3="si",($H$5/$H$6*G14),IF($E$3="no",G14*$H$4,0))</f>
        <v>0</v>
      </c>
      <c r="I14" s="63"/>
      <c r="J14" s="63">
        <v>21.5</v>
      </c>
      <c r="K14" s="30"/>
      <c r="L14" s="31"/>
      <c r="M14" s="33"/>
      <c r="N14" s="35">
        <f t="shared" ref="N14" si="2">SUM(H14:M14)</f>
        <v>21.5</v>
      </c>
      <c r="O14" s="39">
        <v>21.5</v>
      </c>
      <c r="P14" s="37" t="str">
        <f t="shared" ref="P14:P83" si="3">IF($F14="Milano","X","")</f>
        <v>X</v>
      </c>
      <c r="R14" s="2"/>
    </row>
    <row r="15" spans="1:19" ht="30" customHeight="1">
      <c r="A15" s="38">
        <v>5</v>
      </c>
      <c r="B15" s="43">
        <v>41224</v>
      </c>
      <c r="C15" s="29" t="s">
        <v>55</v>
      </c>
      <c r="D15" s="29" t="s">
        <v>49</v>
      </c>
      <c r="E15" s="60"/>
      <c r="F15" s="60" t="s">
        <v>42</v>
      </c>
      <c r="G15" s="77"/>
      <c r="H15" s="82">
        <f t="shared" ref="H15:H19" si="4">IF($E$3="si",($H$5/$H$6*G15),IF($E$3="no",G15*$H$4,0))</f>
        <v>0</v>
      </c>
      <c r="I15" s="63"/>
      <c r="J15" s="63">
        <v>11</v>
      </c>
      <c r="K15" s="30"/>
      <c r="L15" s="31"/>
      <c r="M15" s="33"/>
      <c r="N15" s="35">
        <f t="shared" ref="N15:N19" si="5">SUM(H15:M15)</f>
        <v>11</v>
      </c>
      <c r="O15" s="39">
        <v>11</v>
      </c>
      <c r="P15" s="37" t="str">
        <f t="shared" si="3"/>
        <v>X</v>
      </c>
      <c r="R15" s="2"/>
    </row>
    <row r="16" spans="1:19" ht="30" customHeight="1">
      <c r="A16" s="38">
        <v>6</v>
      </c>
      <c r="B16" s="43">
        <v>41224</v>
      </c>
      <c r="C16" s="29" t="s">
        <v>55</v>
      </c>
      <c r="D16" s="29" t="s">
        <v>57</v>
      </c>
      <c r="E16" s="60"/>
      <c r="F16" s="60" t="s">
        <v>42</v>
      </c>
      <c r="G16" s="77"/>
      <c r="H16" s="82">
        <f t="shared" si="4"/>
        <v>0</v>
      </c>
      <c r="I16" s="63"/>
      <c r="J16" s="63"/>
      <c r="K16" s="30"/>
      <c r="L16" s="31"/>
      <c r="M16" s="33">
        <v>5.0999999999999996</v>
      </c>
      <c r="N16" s="35">
        <f t="shared" si="5"/>
        <v>5.0999999999999996</v>
      </c>
      <c r="O16" s="39">
        <v>5.0999999999999996</v>
      </c>
      <c r="P16" s="37" t="str">
        <f t="shared" si="3"/>
        <v>X</v>
      </c>
      <c r="R16" s="2"/>
    </row>
    <row r="17" spans="1:18" ht="30" customHeight="1">
      <c r="A17" s="38">
        <v>7</v>
      </c>
      <c r="B17" s="43">
        <v>41229</v>
      </c>
      <c r="C17" s="29" t="s">
        <v>55</v>
      </c>
      <c r="D17" s="29" t="s">
        <v>48</v>
      </c>
      <c r="E17" s="60"/>
      <c r="F17" s="60" t="s">
        <v>42</v>
      </c>
      <c r="G17" s="77"/>
      <c r="H17" s="82">
        <f t="shared" si="4"/>
        <v>0</v>
      </c>
      <c r="I17" s="63"/>
      <c r="J17" s="63">
        <v>90</v>
      </c>
      <c r="K17" s="30"/>
      <c r="L17" s="31"/>
      <c r="M17" s="33"/>
      <c r="N17" s="35">
        <f t="shared" si="5"/>
        <v>90</v>
      </c>
      <c r="O17" s="39">
        <v>90</v>
      </c>
      <c r="P17" s="37" t="str">
        <f t="shared" si="3"/>
        <v>X</v>
      </c>
      <c r="R17" s="2"/>
    </row>
    <row r="18" spans="1:18" ht="30" customHeight="1">
      <c r="A18" s="38">
        <v>8</v>
      </c>
      <c r="B18" s="43">
        <v>41232</v>
      </c>
      <c r="C18" s="29" t="s">
        <v>58</v>
      </c>
      <c r="D18" s="29" t="s">
        <v>59</v>
      </c>
      <c r="E18" s="60"/>
      <c r="F18" s="60" t="s">
        <v>42</v>
      </c>
      <c r="G18" s="77"/>
      <c r="H18" s="82">
        <f t="shared" si="4"/>
        <v>0</v>
      </c>
      <c r="I18" s="63"/>
      <c r="J18" s="63"/>
      <c r="K18" s="30">
        <v>10</v>
      </c>
      <c r="L18" s="31"/>
      <c r="M18" s="33"/>
      <c r="N18" s="35">
        <f t="shared" si="5"/>
        <v>10</v>
      </c>
      <c r="O18" s="39">
        <v>10</v>
      </c>
      <c r="P18" s="37" t="str">
        <f t="shared" si="3"/>
        <v>X</v>
      </c>
      <c r="R18" s="2"/>
    </row>
    <row r="19" spans="1:18" ht="30" customHeight="1">
      <c r="A19" s="38">
        <v>9</v>
      </c>
      <c r="B19" s="28">
        <v>41240</v>
      </c>
      <c r="C19" s="29" t="s">
        <v>66</v>
      </c>
      <c r="D19" s="29"/>
      <c r="E19" s="60"/>
      <c r="F19" s="60" t="s">
        <v>42</v>
      </c>
      <c r="G19" s="77"/>
      <c r="H19" s="82">
        <f t="shared" si="4"/>
        <v>0</v>
      </c>
      <c r="I19" s="63"/>
      <c r="J19" s="63"/>
      <c r="K19" s="30"/>
      <c r="L19" s="31"/>
      <c r="M19" s="31"/>
      <c r="N19" s="35">
        <f t="shared" si="5"/>
        <v>0</v>
      </c>
      <c r="O19" s="39">
        <v>1.5</v>
      </c>
      <c r="P19" s="37" t="str">
        <f t="shared" si="3"/>
        <v>X</v>
      </c>
      <c r="R19" s="2"/>
    </row>
    <row r="20" spans="1:18" ht="30" customHeight="1">
      <c r="A20" s="38">
        <v>10</v>
      </c>
      <c r="B20" s="28">
        <v>41243</v>
      </c>
      <c r="C20" s="29" t="s">
        <v>58</v>
      </c>
      <c r="D20" s="40" t="s">
        <v>48</v>
      </c>
      <c r="E20" s="60"/>
      <c r="F20" s="60" t="s">
        <v>42</v>
      </c>
      <c r="G20" s="78"/>
      <c r="H20" s="82">
        <f t="shared" si="1"/>
        <v>0</v>
      </c>
      <c r="I20" s="63"/>
      <c r="J20" s="63">
        <v>90</v>
      </c>
      <c r="K20" s="30"/>
      <c r="L20" s="31"/>
      <c r="M20" s="31"/>
      <c r="N20" s="35">
        <f t="shared" ref="N20:N83" si="6">SUM(H20:M20)</f>
        <v>90</v>
      </c>
      <c r="O20" s="39"/>
      <c r="P20" s="37" t="str">
        <f t="shared" si="3"/>
        <v>X</v>
      </c>
      <c r="R20" s="2"/>
    </row>
    <row r="21" spans="1:18" ht="30" customHeight="1">
      <c r="A21" s="38">
        <v>11</v>
      </c>
      <c r="B21" s="28">
        <v>41273</v>
      </c>
      <c r="C21" s="29" t="s">
        <v>58</v>
      </c>
      <c r="D21" s="40" t="s">
        <v>57</v>
      </c>
      <c r="E21" s="60"/>
      <c r="F21" s="60" t="s">
        <v>42</v>
      </c>
      <c r="G21" s="78"/>
      <c r="H21" s="82">
        <f t="shared" si="1"/>
        <v>0</v>
      </c>
      <c r="I21" s="63"/>
      <c r="J21" s="63"/>
      <c r="K21" s="30"/>
      <c r="L21" s="31"/>
      <c r="M21" s="31">
        <v>3.1</v>
      </c>
      <c r="N21" s="35">
        <f t="shared" si="6"/>
        <v>3.1</v>
      </c>
      <c r="O21" s="39">
        <v>3.1</v>
      </c>
      <c r="P21" s="37" t="str">
        <f t="shared" si="3"/>
        <v>X</v>
      </c>
      <c r="R21" s="2"/>
    </row>
    <row r="22" spans="1:18" ht="30" customHeight="1">
      <c r="A22" s="38">
        <v>12</v>
      </c>
      <c r="B22" s="28">
        <v>41272</v>
      </c>
      <c r="C22" s="29" t="s">
        <v>58</v>
      </c>
      <c r="D22" s="40" t="s">
        <v>67</v>
      </c>
      <c r="E22" s="60"/>
      <c r="F22" s="60" t="s">
        <v>42</v>
      </c>
      <c r="G22" s="78"/>
      <c r="H22" s="82">
        <f t="shared" si="1"/>
        <v>0</v>
      </c>
      <c r="I22" s="63"/>
      <c r="J22" s="63"/>
      <c r="K22" s="30"/>
      <c r="L22" s="31"/>
      <c r="M22" s="31">
        <v>13</v>
      </c>
      <c r="N22" s="35">
        <f t="shared" si="6"/>
        <v>13</v>
      </c>
      <c r="O22" s="39">
        <v>13</v>
      </c>
      <c r="P22" s="37" t="str">
        <f t="shared" si="3"/>
        <v>X</v>
      </c>
      <c r="R22" s="2"/>
    </row>
    <row r="23" spans="1:18" ht="30" customHeight="1">
      <c r="A23" s="38">
        <v>13</v>
      </c>
      <c r="B23" s="28">
        <v>41273</v>
      </c>
      <c r="C23" s="29" t="s">
        <v>58</v>
      </c>
      <c r="D23" s="40" t="s">
        <v>67</v>
      </c>
      <c r="E23" s="60"/>
      <c r="F23" s="60" t="s">
        <v>42</v>
      </c>
      <c r="G23" s="78"/>
      <c r="H23" s="82">
        <f t="shared" si="1"/>
        <v>0</v>
      </c>
      <c r="I23" s="63"/>
      <c r="J23" s="63"/>
      <c r="K23" s="30"/>
      <c r="L23" s="31"/>
      <c r="M23" s="31">
        <v>3.3</v>
      </c>
      <c r="N23" s="35">
        <f t="shared" si="6"/>
        <v>3.3</v>
      </c>
      <c r="O23" s="39">
        <v>3.3</v>
      </c>
      <c r="P23" s="37" t="str">
        <f t="shared" si="3"/>
        <v>X</v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6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6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6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6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6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6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6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6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6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6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6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6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6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6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6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6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6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6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6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6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6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02" si="7">IF($E$3="si",($H$5/$H$6*G76),IF($E$3="no",G76*$H$4,0))</f>
        <v>0</v>
      </c>
      <c r="I76" s="63"/>
      <c r="J76" s="63"/>
      <c r="K76" s="30"/>
      <c r="L76" s="31"/>
      <c r="M76" s="31"/>
      <c r="N76" s="35">
        <f t="shared" si="6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7"/>
        <v>0</v>
      </c>
      <c r="I77" s="63"/>
      <c r="J77" s="63"/>
      <c r="K77" s="30"/>
      <c r="L77" s="31"/>
      <c r="M77" s="31"/>
      <c r="N77" s="35">
        <f t="shared" si="6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7"/>
        <v>0</v>
      </c>
      <c r="I78" s="63"/>
      <c r="J78" s="63"/>
      <c r="K78" s="31"/>
      <c r="L78" s="31"/>
      <c r="M78" s="31"/>
      <c r="N78" s="35">
        <f t="shared" si="6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7"/>
        <v>0</v>
      </c>
      <c r="I79" s="64"/>
      <c r="J79" s="64"/>
      <c r="K79" s="44"/>
      <c r="L79" s="31"/>
      <c r="M79" s="31"/>
      <c r="N79" s="35">
        <f t="shared" si="6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7"/>
        <v>0</v>
      </c>
      <c r="I80" s="64"/>
      <c r="J80" s="64"/>
      <c r="K80" s="44"/>
      <c r="L80" s="31"/>
      <c r="M80" s="33"/>
      <c r="N80" s="35">
        <f t="shared" si="6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7"/>
        <v>0</v>
      </c>
      <c r="I81" s="64"/>
      <c r="J81" s="64"/>
      <c r="K81" s="44"/>
      <c r="L81" s="31"/>
      <c r="M81" s="33"/>
      <c r="N81" s="35">
        <f t="shared" si="6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7"/>
        <v>0</v>
      </c>
      <c r="I82" s="64"/>
      <c r="J82" s="64"/>
      <c r="K82" s="44"/>
      <c r="L82" s="31"/>
      <c r="M82" s="33"/>
      <c r="N82" s="35">
        <f t="shared" si="6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7"/>
        <v>0</v>
      </c>
      <c r="I83" s="64"/>
      <c r="J83" s="64"/>
      <c r="K83" s="44"/>
      <c r="L83" s="31"/>
      <c r="M83" s="33"/>
      <c r="N83" s="35">
        <f t="shared" si="6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7"/>
        <v>0</v>
      </c>
      <c r="I84" s="32"/>
      <c r="J84" s="32"/>
      <c r="K84" s="33"/>
      <c r="L84" s="33"/>
      <c r="M84" s="34"/>
      <c r="N84" s="35">
        <f t="shared" ref="N84:N86" si="8">SUM(H84:M84)</f>
        <v>0</v>
      </c>
      <c r="O84" s="39"/>
      <c r="P84" s="37" t="str">
        <f t="shared" ref="P84:P88" si="9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7"/>
        <v>0</v>
      </c>
      <c r="I85" s="32"/>
      <c r="J85" s="32"/>
      <c r="K85" s="33"/>
      <c r="L85" s="33"/>
      <c r="M85" s="34"/>
      <c r="N85" s="35">
        <f t="shared" si="8"/>
        <v>0</v>
      </c>
      <c r="O85" s="39"/>
      <c r="P85" s="37" t="str">
        <f t="shared" si="9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7"/>
        <v>0</v>
      </c>
      <c r="I86" s="32"/>
      <c r="J86" s="32"/>
      <c r="K86" s="33"/>
      <c r="L86" s="33"/>
      <c r="M86" s="34"/>
      <c r="N86" s="35">
        <f t="shared" si="8"/>
        <v>0</v>
      </c>
      <c r="O86" s="39"/>
      <c r="P86" s="37" t="str">
        <f t="shared" si="9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7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9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7"/>
        <v>0</v>
      </c>
      <c r="I88" s="32"/>
      <c r="J88" s="32"/>
      <c r="K88" s="33"/>
      <c r="L88" s="33"/>
      <c r="M88" s="34"/>
      <c r="N88" s="35">
        <f t="shared" ref="N88" si="10">SUM(H88:M88)</f>
        <v>0</v>
      </c>
      <c r="O88" s="39"/>
      <c r="P88" s="37" t="str">
        <f t="shared" si="9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7"/>
        <v>0</v>
      </c>
      <c r="I89" s="32"/>
      <c r="J89" s="32"/>
      <c r="K89" s="33"/>
      <c r="L89" s="33"/>
      <c r="M89" s="34"/>
      <c r="N89" s="35">
        <f t="shared" ref="N89:N102" si="11">SUM(H89:M89)</f>
        <v>0</v>
      </c>
      <c r="O89" s="39"/>
      <c r="P89" s="37" t="str">
        <f t="shared" ref="P89:P102" si="12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7"/>
        <v>0</v>
      </c>
      <c r="I90" s="32"/>
      <c r="J90" s="32"/>
      <c r="K90" s="33"/>
      <c r="L90" s="33"/>
      <c r="M90" s="34"/>
      <c r="N90" s="35">
        <f t="shared" si="11"/>
        <v>0</v>
      </c>
      <c r="O90" s="39"/>
      <c r="P90" s="37" t="str">
        <f t="shared" si="12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7"/>
        <v>0</v>
      </c>
      <c r="I91" s="32"/>
      <c r="J91" s="32"/>
      <c r="K91" s="33"/>
      <c r="L91" s="33"/>
      <c r="M91" s="34"/>
      <c r="N91" s="35">
        <f t="shared" si="11"/>
        <v>0</v>
      </c>
      <c r="O91" s="39"/>
      <c r="P91" s="37" t="str">
        <f t="shared" si="12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7"/>
        <v>0</v>
      </c>
      <c r="I92" s="32"/>
      <c r="J92" s="32"/>
      <c r="K92" s="33"/>
      <c r="L92" s="33"/>
      <c r="M92" s="34"/>
      <c r="N92" s="35">
        <f t="shared" si="11"/>
        <v>0</v>
      </c>
      <c r="O92" s="39"/>
      <c r="P92" s="37" t="str">
        <f t="shared" si="12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7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7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7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7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7"/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7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7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7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7"/>
        <v>0</v>
      </c>
      <c r="I101" s="32"/>
      <c r="J101" s="32"/>
      <c r="K101" s="33"/>
      <c r="L101" s="33"/>
      <c r="M101" s="34"/>
      <c r="N101" s="35">
        <f t="shared" si="11"/>
        <v>0</v>
      </c>
      <c r="O101" s="39"/>
      <c r="P101" s="37" t="str">
        <f t="shared" si="12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7"/>
        <v>0</v>
      </c>
      <c r="I102" s="32"/>
      <c r="J102" s="32"/>
      <c r="K102" s="33"/>
      <c r="L102" s="33"/>
      <c r="M102" s="34"/>
      <c r="N102" s="35">
        <f t="shared" si="11"/>
        <v>0</v>
      </c>
      <c r="O102" s="39"/>
      <c r="P102" s="37" t="str">
        <f t="shared" si="12"/>
        <v/>
      </c>
      <c r="R102" s="2"/>
    </row>
    <row r="103" spans="1:18">
      <c r="A103" s="53"/>
      <c r="B103" s="54"/>
      <c r="C103" s="54"/>
      <c r="D103" s="54"/>
      <c r="E103" s="54"/>
      <c r="F103" s="54"/>
      <c r="G103" s="54"/>
      <c r="H103" s="54"/>
      <c r="I103" s="54"/>
      <c r="J103" s="83"/>
      <c r="K103" s="83"/>
      <c r="L103" s="54"/>
      <c r="M103" s="54"/>
      <c r="N103" s="54"/>
      <c r="O103" s="54"/>
      <c r="P103" s="83"/>
      <c r="Q103" s="3"/>
    </row>
    <row r="104" spans="1:18">
      <c r="A104" s="66"/>
      <c r="B104" s="67"/>
      <c r="C104" s="68"/>
      <c r="D104" s="69"/>
      <c r="E104" s="69"/>
      <c r="F104" s="70"/>
      <c r="G104" s="71"/>
      <c r="H104" s="72"/>
      <c r="I104" s="73"/>
      <c r="J104" s="83"/>
      <c r="K104" s="83"/>
      <c r="L104" s="73"/>
      <c r="M104" s="73"/>
      <c r="N104" s="74"/>
      <c r="O104" s="75"/>
      <c r="P104" s="83"/>
      <c r="Q104" s="3"/>
    </row>
    <row r="105" spans="1:18">
      <c r="A105" s="53"/>
      <c r="B105" s="65" t="s">
        <v>37</v>
      </c>
      <c r="C105" s="65"/>
      <c r="D105" s="65"/>
      <c r="E105" s="54"/>
      <c r="F105" s="54"/>
      <c r="G105" s="65" t="s">
        <v>39</v>
      </c>
      <c r="H105" s="65"/>
      <c r="I105" s="65"/>
      <c r="J105" s="83"/>
      <c r="K105" s="83"/>
      <c r="L105" s="65" t="s">
        <v>38</v>
      </c>
      <c r="M105" s="65"/>
      <c r="N105" s="65"/>
      <c r="O105" s="54"/>
      <c r="P105" s="83"/>
      <c r="Q105" s="3"/>
    </row>
    <row r="106" spans="1:18">
      <c r="A106" s="53"/>
      <c r="B106" s="54"/>
      <c r="C106" s="54"/>
      <c r="D106" s="54"/>
      <c r="E106" s="54"/>
      <c r="F106" s="54"/>
      <c r="G106" s="54"/>
      <c r="H106" s="54"/>
      <c r="I106" s="54"/>
      <c r="J106" s="83"/>
      <c r="K106" s="83"/>
      <c r="L106" s="54"/>
      <c r="M106" s="54"/>
      <c r="N106" s="54"/>
      <c r="O106" s="54"/>
      <c r="P106" s="83"/>
      <c r="Q106" s="3"/>
    </row>
    <row r="107" spans="1:18">
      <c r="A107" s="53"/>
      <c r="B107" s="54"/>
      <c r="C107" s="54"/>
      <c r="D107" s="54"/>
      <c r="E107" s="54"/>
      <c r="F107" s="54"/>
      <c r="G107" s="54"/>
      <c r="H107" s="54"/>
      <c r="I107" s="54"/>
      <c r="J107" s="83"/>
      <c r="K107" s="83"/>
      <c r="L107" s="54"/>
      <c r="M107" s="54"/>
      <c r="N107" s="54"/>
      <c r="O107" s="54"/>
      <c r="P107" s="83"/>
      <c r="Q10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4 N11:N102">
      <formula1>0</formula1>
      <formula2>0</formula2>
    </dataValidation>
    <dataValidation type="decimal" operator="greaterThanOrEqual" allowBlank="1" showErrorMessage="1" errorTitle="Valore" error="Inserire un numero maggiore o uguale a 0 (zero)!" sqref="H104:M104 K18:K83 H84:M102 H11:K11 H12:J83 L11:M83">
      <formula1>0</formula1>
      <formula2>0</formula2>
    </dataValidation>
    <dataValidation type="textLength" operator="greaterThan" allowBlank="1" showErrorMessage="1" sqref="D104:E104 E79:F83 D84:E102 F20:F77">
      <formula1>1</formula1>
      <formula2>0</formula2>
    </dataValidation>
    <dataValidation type="textLength" operator="greaterThan" sqref="F104 G79:G83 F84:F102 G20:G76">
      <formula1>1</formula1>
      <formula2>0</formula2>
    </dataValidation>
    <dataValidation type="date" operator="greaterThanOrEqual" showErrorMessage="1" errorTitle="Data" error="Inserire una data superiore al 1/11/2000" sqref="B104 B79:B102 B11:B18">
      <formula1>36831</formula1>
      <formula2>0</formula2>
    </dataValidation>
    <dataValidation type="textLength" operator="greaterThan" allowBlank="1" sqref="C104 C84:C102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view="pageBreakPreview" zoomScale="50" zoomScaleSheetLayoutView="50" workbookViewId="0">
      <pane ySplit="5" topLeftCell="A21" activePane="bottomLeft" state="frozen"/>
      <selection pane="bottomLeft" activeCell="A55" sqref="A47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52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20300</v>
      </c>
      <c r="Q1" s="3" t="s">
        <v>27</v>
      </c>
      <c r="R1" s="169">
        <f>SUM(R11,R13:R19)</f>
        <v>503.33000000000004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  <c r="R2" s="170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21470</v>
      </c>
      <c r="Q3" s="13"/>
      <c r="R3" s="169">
        <f>SUM(R11,R12,R14:R15,R17)</f>
        <v>532.75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70"/>
    </row>
    <row r="5" spans="1:18" s="8" customFormat="1" ht="43.5" customHeight="1" thickTop="1" thickBot="1">
      <c r="A5" s="4"/>
      <c r="B5" s="19" t="s">
        <v>6</v>
      </c>
      <c r="C5" s="20"/>
      <c r="D5" s="52">
        <v>15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-1170</v>
      </c>
      <c r="Q5" s="13"/>
      <c r="R5" s="171">
        <f>R1-R3</f>
        <v>-29.419999999999959</v>
      </c>
    </row>
    <row r="6" spans="1:18" s="8" customFormat="1" ht="43.5" customHeight="1" thickTop="1" thickBot="1">
      <c r="A6" s="4"/>
      <c r="B6" s="88" t="s">
        <v>60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43</v>
      </c>
      <c r="B7" s="138"/>
      <c r="C7" s="139"/>
      <c r="D7" s="140" t="s">
        <v>11</v>
      </c>
      <c r="E7" s="141"/>
      <c r="F7" s="141"/>
      <c r="G7" s="90">
        <f>SUM(G11:G46)</f>
        <v>0</v>
      </c>
      <c r="H7" s="91">
        <f>SUM(H11:H46)</f>
        <v>0</v>
      </c>
      <c r="I7" s="92">
        <f>SUM(I11:I46)</f>
        <v>0</v>
      </c>
      <c r="J7" s="92">
        <f>SUM(J11:J46)</f>
        <v>1250</v>
      </c>
      <c r="K7" s="92">
        <f>SUM(K11:K46)</f>
        <v>100</v>
      </c>
      <c r="L7" s="92">
        <f>SUM(L11:L46)</f>
        <v>8140</v>
      </c>
      <c r="M7" s="93">
        <f>SUM(M11:M46)</f>
        <v>10810</v>
      </c>
      <c r="N7" s="94">
        <f>SUM(N11:N46)</f>
        <v>20300</v>
      </c>
      <c r="O7" s="95">
        <f>SUM(O11:O46)</f>
        <v>21470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44</v>
      </c>
      <c r="F8" s="144" t="s">
        <v>45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46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47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41224</v>
      </c>
      <c r="C11" s="29" t="s">
        <v>55</v>
      </c>
      <c r="D11" s="97" t="s">
        <v>50</v>
      </c>
      <c r="E11" s="97" t="s">
        <v>61</v>
      </c>
      <c r="F11" s="98" t="s">
        <v>62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2045</v>
      </c>
      <c r="N11" s="35">
        <f>SUM(H11:M11)</f>
        <v>2045</v>
      </c>
      <c r="O11" s="36">
        <v>2045</v>
      </c>
      <c r="P11" s="37"/>
      <c r="Q11" s="2"/>
      <c r="R11" s="102">
        <v>50.88</v>
      </c>
    </row>
    <row r="12" spans="1:18" ht="30" customHeight="1">
      <c r="A12" s="38">
        <v>2</v>
      </c>
      <c r="B12" s="43">
        <v>41225</v>
      </c>
      <c r="C12" s="29" t="s">
        <v>55</v>
      </c>
      <c r="D12" s="97" t="s">
        <v>63</v>
      </c>
      <c r="E12" s="97" t="s">
        <v>61</v>
      </c>
      <c r="F12" s="98" t="s">
        <v>62</v>
      </c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9">
        <v>3000</v>
      </c>
      <c r="P12" s="37"/>
      <c r="Q12" s="2"/>
      <c r="R12" s="102">
        <v>74.64</v>
      </c>
    </row>
    <row r="13" spans="1:18" ht="30" customHeight="1">
      <c r="A13" s="38">
        <v>3</v>
      </c>
      <c r="B13" s="43">
        <v>41225</v>
      </c>
      <c r="C13" s="29" t="s">
        <v>55</v>
      </c>
      <c r="D13" s="97" t="s">
        <v>48</v>
      </c>
      <c r="E13" s="97" t="s">
        <v>61</v>
      </c>
      <c r="F13" s="98" t="s">
        <v>62</v>
      </c>
      <c r="G13" s="103"/>
      <c r="H13" s="100"/>
      <c r="I13" s="30"/>
      <c r="J13" s="31">
        <v>770</v>
      </c>
      <c r="K13" s="101"/>
      <c r="L13" s="33"/>
      <c r="M13" s="34"/>
      <c r="N13" s="35">
        <f>SUM(H13:M13)</f>
        <v>770</v>
      </c>
      <c r="O13" s="39"/>
      <c r="P13" s="37" t="str">
        <f t="shared" ref="P13:P46" si="0">IF(F13="Milano","X","")</f>
        <v/>
      </c>
      <c r="Q13" s="2"/>
      <c r="R13" s="104">
        <v>19.010000000000002</v>
      </c>
    </row>
    <row r="14" spans="1:18" ht="30" customHeight="1">
      <c r="A14" s="38">
        <v>4</v>
      </c>
      <c r="B14" s="43">
        <v>41227</v>
      </c>
      <c r="C14" s="29" t="s">
        <v>55</v>
      </c>
      <c r="D14" s="97" t="s">
        <v>50</v>
      </c>
      <c r="E14" s="97" t="s">
        <v>61</v>
      </c>
      <c r="F14" s="98" t="s">
        <v>62</v>
      </c>
      <c r="G14" s="103"/>
      <c r="H14" s="100"/>
      <c r="I14" s="30"/>
      <c r="J14" s="31"/>
      <c r="K14" s="101"/>
      <c r="L14" s="33"/>
      <c r="M14" s="34">
        <v>4935</v>
      </c>
      <c r="N14" s="35">
        <f t="shared" ref="N14:N26" si="1">SUM(H14:M14)</f>
        <v>4935</v>
      </c>
      <c r="O14" s="39">
        <v>4935</v>
      </c>
      <c r="P14" s="37" t="str">
        <f t="shared" si="0"/>
        <v/>
      </c>
      <c r="Q14" s="2"/>
      <c r="R14" s="105">
        <v>122.49</v>
      </c>
    </row>
    <row r="15" spans="1:18" ht="30" customHeight="1">
      <c r="A15" s="38">
        <v>5</v>
      </c>
      <c r="B15" s="28">
        <v>41228</v>
      </c>
      <c r="C15" s="29" t="s">
        <v>55</v>
      </c>
      <c r="D15" s="97" t="s">
        <v>50</v>
      </c>
      <c r="E15" s="97" t="s">
        <v>61</v>
      </c>
      <c r="F15" s="98" t="s">
        <v>62</v>
      </c>
      <c r="G15" s="103"/>
      <c r="H15" s="100"/>
      <c r="I15" s="30"/>
      <c r="J15" s="31"/>
      <c r="K15" s="101"/>
      <c r="L15" s="33"/>
      <c r="M15" s="34">
        <v>3350</v>
      </c>
      <c r="N15" s="35">
        <f t="shared" si="1"/>
        <v>3350</v>
      </c>
      <c r="O15" s="39">
        <v>3350</v>
      </c>
      <c r="P15" s="37" t="str">
        <f t="shared" si="0"/>
        <v/>
      </c>
      <c r="Q15" s="2"/>
      <c r="R15" s="106">
        <v>82.94</v>
      </c>
    </row>
    <row r="16" spans="1:18" ht="30" customHeight="1">
      <c r="A16" s="38">
        <v>6</v>
      </c>
      <c r="B16" s="28">
        <v>41229</v>
      </c>
      <c r="C16" s="29" t="s">
        <v>55</v>
      </c>
      <c r="D16" s="97" t="s">
        <v>50</v>
      </c>
      <c r="E16" s="97" t="s">
        <v>61</v>
      </c>
      <c r="F16" s="98" t="s">
        <v>62</v>
      </c>
      <c r="G16" s="103"/>
      <c r="H16" s="100"/>
      <c r="I16" s="30"/>
      <c r="J16" s="31"/>
      <c r="K16" s="101"/>
      <c r="L16" s="33"/>
      <c r="M16" s="34">
        <v>480</v>
      </c>
      <c r="N16" s="35">
        <f t="shared" si="1"/>
        <v>480</v>
      </c>
      <c r="O16" s="39"/>
      <c r="P16" s="37" t="str">
        <f t="shared" si="0"/>
        <v/>
      </c>
      <c r="Q16" s="2"/>
      <c r="R16" s="105">
        <v>11.87</v>
      </c>
    </row>
    <row r="17" spans="1:18" ht="30" customHeight="1">
      <c r="A17" s="38">
        <v>7</v>
      </c>
      <c r="B17" s="28">
        <v>41229</v>
      </c>
      <c r="C17" s="29" t="s">
        <v>55</v>
      </c>
      <c r="D17" s="97" t="s">
        <v>51</v>
      </c>
      <c r="E17" s="97" t="s">
        <v>61</v>
      </c>
      <c r="F17" s="98" t="s">
        <v>62</v>
      </c>
      <c r="G17" s="103"/>
      <c r="H17" s="100">
        <f t="shared" ref="H17:H39" si="2">IF($D$3="si",($G$5/$G$6*G17),IF($D$3="no",G17*$G$4,0))</f>
        <v>0</v>
      </c>
      <c r="I17" s="30"/>
      <c r="J17" s="31"/>
      <c r="K17" s="101"/>
      <c r="L17" s="33">
        <v>8140</v>
      </c>
      <c r="M17" s="34"/>
      <c r="N17" s="35">
        <f t="shared" si="1"/>
        <v>8140</v>
      </c>
      <c r="O17" s="39">
        <v>8140</v>
      </c>
      <c r="P17" s="37" t="str">
        <f t="shared" si="0"/>
        <v/>
      </c>
      <c r="Q17" s="2"/>
      <c r="R17" s="105">
        <v>201.8</v>
      </c>
    </row>
    <row r="18" spans="1:18" ht="30" customHeight="1">
      <c r="A18" s="38">
        <v>8</v>
      </c>
      <c r="B18" s="28">
        <v>41229</v>
      </c>
      <c r="C18" s="29" t="s">
        <v>55</v>
      </c>
      <c r="D18" s="97" t="s">
        <v>64</v>
      </c>
      <c r="E18" s="97" t="s">
        <v>61</v>
      </c>
      <c r="F18" s="98" t="s">
        <v>62</v>
      </c>
      <c r="G18" s="103"/>
      <c r="H18" s="100">
        <f t="shared" si="2"/>
        <v>0</v>
      </c>
      <c r="I18" s="30"/>
      <c r="J18" s="31">
        <v>480</v>
      </c>
      <c r="K18" s="101"/>
      <c r="L18" s="33"/>
      <c r="M18" s="34"/>
      <c r="N18" s="35">
        <f t="shared" si="1"/>
        <v>480</v>
      </c>
      <c r="O18" s="39"/>
      <c r="P18" s="37" t="str">
        <f t="shared" si="0"/>
        <v/>
      </c>
      <c r="Q18" s="2"/>
      <c r="R18" s="105">
        <v>11.87</v>
      </c>
    </row>
    <row r="19" spans="1:18" ht="30" customHeight="1">
      <c r="A19" s="38">
        <v>9</v>
      </c>
      <c r="B19" s="28">
        <v>41229</v>
      </c>
      <c r="C19" s="29" t="s">
        <v>55</v>
      </c>
      <c r="D19" s="97" t="s">
        <v>65</v>
      </c>
      <c r="E19" s="97" t="s">
        <v>61</v>
      </c>
      <c r="F19" s="98" t="s">
        <v>62</v>
      </c>
      <c r="G19" s="103"/>
      <c r="H19" s="100">
        <f t="shared" si="2"/>
        <v>0</v>
      </c>
      <c r="I19" s="30"/>
      <c r="J19" s="31"/>
      <c r="K19" s="101">
        <v>100</v>
      </c>
      <c r="L19" s="33"/>
      <c r="M19" s="34"/>
      <c r="N19" s="35">
        <f t="shared" si="1"/>
        <v>100</v>
      </c>
      <c r="O19" s="39"/>
      <c r="P19" s="37" t="str">
        <f t="shared" si="0"/>
        <v/>
      </c>
      <c r="Q19" s="2"/>
      <c r="R19" s="105">
        <v>2.4700000000000002</v>
      </c>
    </row>
    <row r="20" spans="1:18" s="167" customFormat="1" ht="30" customHeight="1">
      <c r="A20" s="38">
        <v>10</v>
      </c>
      <c r="B20" s="155"/>
      <c r="C20" s="156"/>
      <c r="D20" s="157"/>
      <c r="E20" s="157"/>
      <c r="F20" s="158"/>
      <c r="G20" s="159"/>
      <c r="H20" s="160"/>
      <c r="I20" s="161"/>
      <c r="J20" s="162"/>
      <c r="K20" s="163"/>
      <c r="L20" s="164"/>
      <c r="M20" s="165"/>
      <c r="N20" s="35"/>
      <c r="O20" s="39"/>
      <c r="P20" s="166"/>
      <c r="R20" s="168"/>
    </row>
    <row r="21" spans="1:18" ht="30" customHeight="1">
      <c r="A21" s="38">
        <v>11</v>
      </c>
      <c r="B21" s="28"/>
      <c r="C21" s="29"/>
      <c r="D21" s="97"/>
      <c r="E21" s="97"/>
      <c r="F21" s="98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28"/>
      <c r="C22" s="29"/>
      <c r="D22" s="97"/>
      <c r="E22" s="97"/>
      <c r="F22" s="98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29"/>
      <c r="D23" s="45"/>
      <c r="E23" s="97"/>
      <c r="F23" s="98"/>
      <c r="G23" s="103"/>
      <c r="H23" s="100">
        <f t="shared" si="2"/>
        <v>0</v>
      </c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29"/>
      <c r="D24" s="45"/>
      <c r="E24" s="97"/>
      <c r="F24" s="98"/>
      <c r="G24" s="103"/>
      <c r="H24" s="100">
        <f t="shared" si="2"/>
        <v>0</v>
      </c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29"/>
      <c r="D25" s="45"/>
      <c r="E25" s="97"/>
      <c r="F25" s="98"/>
      <c r="G25" s="103"/>
      <c r="H25" s="100">
        <f t="shared" si="2"/>
        <v>0</v>
      </c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29"/>
      <c r="D26" s="45"/>
      <c r="E26" s="97"/>
      <c r="F26" s="98"/>
      <c r="G26" s="103"/>
      <c r="H26" s="100">
        <f t="shared" si="2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29"/>
      <c r="D27" s="45"/>
      <c r="E27" s="97"/>
      <c r="F27" s="98"/>
      <c r="G27" s="103"/>
      <c r="H27" s="100">
        <f t="shared" si="2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29"/>
      <c r="D28" s="45"/>
      <c r="E28" s="97"/>
      <c r="F28" s="98"/>
      <c r="G28" s="103"/>
      <c r="H28" s="100">
        <f t="shared" si="2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29"/>
      <c r="D29" s="45"/>
      <c r="E29" s="97"/>
      <c r="F29" s="98"/>
      <c r="G29" s="103"/>
      <c r="H29" s="100">
        <f t="shared" si="2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2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2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2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2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2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2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2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2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2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 ht="30" customHeight="1">
      <c r="A40" s="38">
        <v>30</v>
      </c>
      <c r="B40" s="43"/>
      <c r="C40" s="40"/>
      <c r="D40" s="45"/>
      <c r="E40" s="41"/>
      <c r="F40" s="42"/>
      <c r="G40" s="103"/>
      <c r="H40" s="100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46" si="4">SUM(H40:M40)</f>
        <v>0</v>
      </c>
      <c r="O40" s="39"/>
      <c r="P40" s="37" t="str">
        <f t="shared" si="0"/>
        <v/>
      </c>
      <c r="Q40" s="2"/>
      <c r="R40" s="105"/>
    </row>
    <row r="41" spans="1:18" ht="30" customHeight="1">
      <c r="A41" s="38">
        <v>31</v>
      </c>
      <c r="B41" s="43"/>
      <c r="C41" s="40"/>
      <c r="D41" s="45"/>
      <c r="E41" s="41"/>
      <c r="F41" s="42"/>
      <c r="G41" s="103"/>
      <c r="H41" s="100">
        <f t="shared" ref="H41:H46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37" t="str">
        <f t="shared" si="0"/>
        <v/>
      </c>
      <c r="Q41" s="2"/>
      <c r="R41" s="105"/>
    </row>
    <row r="42" spans="1:18" ht="30" customHeight="1">
      <c r="A42" s="38">
        <v>32</v>
      </c>
      <c r="B42" s="43"/>
      <c r="C42" s="40"/>
      <c r="D42" s="45"/>
      <c r="E42" s="41"/>
      <c r="F42" s="42"/>
      <c r="G42" s="103"/>
      <c r="H42" s="100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37" t="str">
        <f t="shared" si="0"/>
        <v/>
      </c>
      <c r="Q42" s="2"/>
      <c r="R42" s="105"/>
    </row>
    <row r="43" spans="1:18" ht="30" customHeight="1">
      <c r="A43" s="38">
        <v>33</v>
      </c>
      <c r="B43" s="43"/>
      <c r="C43" s="40"/>
      <c r="D43" s="45"/>
      <c r="E43" s="41"/>
      <c r="F43" s="42"/>
      <c r="G43" s="103"/>
      <c r="H43" s="100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37" t="str">
        <f t="shared" si="0"/>
        <v/>
      </c>
      <c r="Q43" s="2"/>
      <c r="R43" s="105"/>
    </row>
    <row r="44" spans="1:18" ht="30" customHeight="1">
      <c r="A44" s="38">
        <v>34</v>
      </c>
      <c r="B44" s="43"/>
      <c r="C44" s="40"/>
      <c r="D44" s="45"/>
      <c r="E44" s="41"/>
      <c r="F44" s="42"/>
      <c r="G44" s="103"/>
      <c r="H44" s="100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37" t="str">
        <f t="shared" si="0"/>
        <v/>
      </c>
      <c r="Q44" s="2"/>
      <c r="R44" s="105"/>
    </row>
    <row r="45" spans="1:18" ht="30" customHeight="1">
      <c r="A45" s="38">
        <v>35</v>
      </c>
      <c r="B45" s="43"/>
      <c r="C45" s="40"/>
      <c r="D45" s="45"/>
      <c r="E45" s="41"/>
      <c r="F45" s="42"/>
      <c r="G45" s="103"/>
      <c r="H45" s="100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37" t="str">
        <f t="shared" si="0"/>
        <v/>
      </c>
      <c r="Q45" s="2"/>
      <c r="R45" s="105"/>
    </row>
    <row r="46" spans="1:18" ht="30" customHeight="1">
      <c r="A46" s="38">
        <v>36</v>
      </c>
      <c r="B46" s="43"/>
      <c r="C46" s="40"/>
      <c r="D46" s="45"/>
      <c r="E46" s="41"/>
      <c r="F46" s="42"/>
      <c r="G46" s="103"/>
      <c r="H46" s="100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37" t="str">
        <f t="shared" si="0"/>
        <v/>
      </c>
      <c r="Q46" s="2"/>
      <c r="R46" s="105"/>
    </row>
    <row r="47" spans="1:18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8">
      <c r="A48" s="66"/>
      <c r="B48" s="67"/>
      <c r="C48" s="68"/>
      <c r="D48" s="69"/>
      <c r="E48" s="69"/>
      <c r="F48" s="70"/>
      <c r="G48" s="71"/>
      <c r="H48" s="72"/>
      <c r="I48" s="73"/>
      <c r="J48" s="73"/>
      <c r="K48" s="73"/>
      <c r="L48" s="73"/>
      <c r="M48" s="73"/>
      <c r="N48" s="74"/>
      <c r="O48" s="75"/>
      <c r="P48" s="107"/>
    </row>
    <row r="49" spans="1:16">
      <c r="A49" s="53"/>
      <c r="B49" s="65" t="s">
        <v>37</v>
      </c>
      <c r="C49" s="65"/>
      <c r="D49" s="65"/>
      <c r="E49" s="54"/>
      <c r="F49" s="54"/>
      <c r="G49" s="65" t="s">
        <v>39</v>
      </c>
      <c r="H49" s="65"/>
      <c r="I49" s="65"/>
      <c r="J49" s="54"/>
      <c r="K49" s="54"/>
      <c r="L49" s="65" t="s">
        <v>38</v>
      </c>
      <c r="M49" s="65"/>
      <c r="N49" s="65"/>
      <c r="O49" s="54"/>
      <c r="P49" s="107"/>
    </row>
    <row r="50" spans="1:16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07"/>
    </row>
    <row r="51" spans="1:16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8 C30:C46">
      <formula1>1</formula1>
      <formula2>0</formula2>
    </dataValidation>
    <dataValidation type="date" operator="greaterThanOrEqual" showErrorMessage="1" errorTitle="Data" error="Inserire una data superiore al 1/11/2000" sqref="B48 B11:B14 B23:B46">
      <formula1>36831</formula1>
      <formula2>0</formula2>
    </dataValidation>
    <dataValidation type="textLength" operator="greaterThan" sqref="F48 F30:F46">
      <formula1>1</formula1>
      <formula2>0</formula2>
    </dataValidation>
    <dataValidation type="textLength" operator="greaterThan" allowBlank="1" showErrorMessage="1" sqref="D48:E48 E30:E46 D23:D46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J14:L22 H12:H46 H11:I11 J11:M13 I17:I22 I23:M46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</vt:lpstr>
      <vt:lpstr>Nota Spese RUB</vt:lpstr>
      <vt:lpstr>'Nota Spese EUR'!Area_stampa</vt:lpstr>
      <vt:lpstr>'Nota Spese RUB'!Area_stampa</vt:lpstr>
      <vt:lpstr>'Nota Spese EUR'!Titoli_stampa</vt:lpstr>
      <vt:lpstr>'Nota Spese RUB'!Titoli_stampa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2013-01-03T17:45:26Z</cp:lastPrinted>
  <dcterms:created xsi:type="dcterms:W3CDTF">2007-03-06T14:42:56Z</dcterms:created>
  <dcterms:modified xsi:type="dcterms:W3CDTF">2013-01-03T17:45:32Z</dcterms:modified>
</cp:coreProperties>
</file>